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4"/>
  </bookViews>
  <sheets>
    <sheet name="ANEXO-1" sheetId="1" r:id="rId1"/>
    <sheet name="ANEXO-02" sheetId="2" r:id="rId2"/>
    <sheet name="ANEXO-03" sheetId="3" r:id="rId3"/>
    <sheet name="ANEXO-04" sheetId="4" r:id="rId4"/>
    <sheet name="ANEXO-05" sheetId="5" r:id="rId5"/>
  </sheets>
  <definedNames>
    <definedName name="_xlnm.Print_Area" localSheetId="1">'ANEXO-02'!$A$1:$I$64</definedName>
    <definedName name="_xlnm.Print_Area" localSheetId="0">'ANEXO-1'!$A$1:$K$44</definedName>
  </definedNames>
  <calcPr fullCalcOnLoad="1"/>
</workbook>
</file>

<file path=xl/sharedStrings.xml><?xml version="1.0" encoding="utf-8"?>
<sst xmlns="http://schemas.openxmlformats.org/spreadsheetml/2006/main" count="219" uniqueCount="150">
  <si>
    <t>ANEXO No. 1</t>
  </si>
  <si>
    <t>CONTRALORIA DEPARTAMENTAL DE ARAUCA</t>
  </si>
  <si>
    <t>BALANCE GENERAL</t>
  </si>
  <si>
    <t>Periodo</t>
  </si>
  <si>
    <t>ACTIVO</t>
  </si>
  <si>
    <t>Actual</t>
  </si>
  <si>
    <t>Anterior</t>
  </si>
  <si>
    <t>PASIVO</t>
  </si>
  <si>
    <t>CORRIENTE</t>
  </si>
  <si>
    <t>Efectivo</t>
  </si>
  <si>
    <t>Cuentas por pagar</t>
  </si>
  <si>
    <t>Obligaciones Laborales</t>
  </si>
  <si>
    <t>NO CORRIENTE</t>
  </si>
  <si>
    <t>Propiedad, Planta y Eq.</t>
  </si>
  <si>
    <t>Pasivos Estimados</t>
  </si>
  <si>
    <t>Otros Activos</t>
  </si>
  <si>
    <t>TOTAL ACTIVO</t>
  </si>
  <si>
    <t>TOTAL PASIVO</t>
  </si>
  <si>
    <t>PATRIMONIO</t>
  </si>
  <si>
    <t>Hacienda Pública</t>
  </si>
  <si>
    <t>TOTAL PASIVO Y PATRIMONIO</t>
  </si>
  <si>
    <t>CUENTAS DE ORDEN ACREED.</t>
  </si>
  <si>
    <t>Acreedoras de Control</t>
  </si>
  <si>
    <t>Cuentas Por Pagar</t>
  </si>
  <si>
    <t>Bancos y corporaciones</t>
  </si>
  <si>
    <t>Acreedores</t>
  </si>
  <si>
    <t>Retencion en la Fuente</t>
  </si>
  <si>
    <t>OTROS PASIVOS</t>
  </si>
  <si>
    <t>Recaudo a Favor de Tercero</t>
  </si>
  <si>
    <t>Propiedades, Planta y Eq.</t>
  </si>
  <si>
    <t>Maquinaria y Equipo</t>
  </si>
  <si>
    <t>Muebles y Enseres, Eq. Ofic</t>
  </si>
  <si>
    <t>Equipo de Com. y Comp.</t>
  </si>
  <si>
    <t xml:space="preserve">Depreciación acumulada </t>
  </si>
  <si>
    <t>Otros activos</t>
  </si>
  <si>
    <t>Capital Fiscal</t>
  </si>
  <si>
    <t>Obras, mejoras en prop. Ajena</t>
  </si>
  <si>
    <t>Resultado de Ejercicios</t>
  </si>
  <si>
    <t>Intangibles</t>
  </si>
  <si>
    <t>Otras Acreedoras de Control</t>
  </si>
  <si>
    <t>ANEXO No. 3</t>
  </si>
  <si>
    <t>ESTADO DE ACTIVIDAD FINANCIERA, ECONOMICA Y SOCIAL</t>
  </si>
  <si>
    <t>CUENTA</t>
  </si>
  <si>
    <t>INGRESOS OPERACIONALES</t>
  </si>
  <si>
    <t>Ingresos Fiscales</t>
  </si>
  <si>
    <t>Tranferencias</t>
  </si>
  <si>
    <t>GASTOS OPERACIONALES</t>
  </si>
  <si>
    <t>De Administración</t>
  </si>
  <si>
    <t xml:space="preserve">OTROS INGRESOS </t>
  </si>
  <si>
    <t>OTROS GASTOS</t>
  </si>
  <si>
    <t>RESULTADO  DEL  EJERCICIO</t>
  </si>
  <si>
    <t>ANEXO No. 4</t>
  </si>
  <si>
    <t>Transferencias</t>
  </si>
  <si>
    <t>Sueldos y Salarios</t>
  </si>
  <si>
    <t>Contribuciones Efectivas</t>
  </si>
  <si>
    <t>Aporte sobre la Nomina</t>
  </si>
  <si>
    <t>Generales</t>
  </si>
  <si>
    <t>EXCEDENTE  O  DEFICIT OPERACIONAL</t>
  </si>
  <si>
    <t>Otros Ingresos</t>
  </si>
  <si>
    <t>Extraordinarios</t>
  </si>
  <si>
    <t>Otros Gastos</t>
  </si>
  <si>
    <t>ANEXO No. 05</t>
  </si>
  <si>
    <t>ESTADO DE CAMBIOS EN EL PATRIMONIO</t>
  </si>
  <si>
    <t>DETALLE DE LAS VARIACIONES PATRIMONIALES</t>
  </si>
  <si>
    <t>Terrenos</t>
  </si>
  <si>
    <t>EXCEDENTE O DEFICIT OPERACIONAL</t>
  </si>
  <si>
    <t>Cargos Diferidos</t>
  </si>
  <si>
    <t>código</t>
  </si>
  <si>
    <t>Gastos pagados por anticipado</t>
  </si>
  <si>
    <t>3125</t>
  </si>
  <si>
    <t>Patrimonio Público incorporado</t>
  </si>
  <si>
    <t>3128</t>
  </si>
  <si>
    <t>Provisiones, Agot, Deprec y Am.</t>
  </si>
  <si>
    <t>No Tributarios</t>
  </si>
  <si>
    <t>Otras Transferencias</t>
  </si>
  <si>
    <t>Responsabilidades Contintgentes</t>
  </si>
  <si>
    <t>TOTAL CUENTAS DE ORDEN</t>
  </si>
  <si>
    <t>91</t>
  </si>
  <si>
    <t>Responsabilidades Contingentes</t>
  </si>
  <si>
    <t>9120</t>
  </si>
  <si>
    <t>Litigios y mecanismos altern.</t>
  </si>
  <si>
    <t>Contralora Departamental de Arauca</t>
  </si>
  <si>
    <t>Provisión para Prestaciones Soc.</t>
  </si>
  <si>
    <t>2401</t>
  </si>
  <si>
    <t>Adquisicion de Bs y Ss</t>
  </si>
  <si>
    <t>Operaciones Interinstitucionales</t>
  </si>
  <si>
    <t>Fondos Entregados</t>
  </si>
  <si>
    <t>Bienes de Benef. Y Uso Públ.</t>
  </si>
  <si>
    <t>Amort. Acum De Bs de Beneficio</t>
  </si>
  <si>
    <t>Comisiones</t>
  </si>
  <si>
    <t>25</t>
  </si>
  <si>
    <t>Obligacines Laborales Y Ss</t>
  </si>
  <si>
    <t>Redes, Líneas y Cables</t>
  </si>
  <si>
    <t>INCREMENTOS:</t>
  </si>
  <si>
    <t>DISMINUCIONES:</t>
  </si>
  <si>
    <t>OPERACIONES INTERINSTITUCIONALES</t>
  </si>
  <si>
    <t>JOAN JOSE NAVAS DIAZ</t>
  </si>
  <si>
    <t>Profesional Universitario GAF</t>
  </si>
  <si>
    <t>Amort. Acumulada de intangibles</t>
  </si>
  <si>
    <t xml:space="preserve">          JOAN JOSE NAVAS DIAZ</t>
  </si>
  <si>
    <t xml:space="preserve">          Profesional Universitario GAF</t>
  </si>
  <si>
    <t>Contralora Departamental de Arauca                                                   Profesional Universitario GAF</t>
  </si>
  <si>
    <t>CUENTAS DE ORDEN DEUDORAS</t>
  </si>
  <si>
    <t>Derechos contingentes</t>
  </si>
  <si>
    <t>Período</t>
  </si>
  <si>
    <t>81</t>
  </si>
  <si>
    <t>Derechos Contingentes</t>
  </si>
  <si>
    <t>89</t>
  </si>
  <si>
    <t xml:space="preserve">Deudoras Por Contra </t>
  </si>
  <si>
    <t>8120</t>
  </si>
  <si>
    <t>Litigios y demandas</t>
  </si>
  <si>
    <t>8905</t>
  </si>
  <si>
    <t>Derechos contingentes por contra</t>
  </si>
  <si>
    <t>ANEXO No. 2</t>
  </si>
  <si>
    <t>(Cifras En Pesos Colombianos)</t>
  </si>
  <si>
    <t>Cuentas Por Cobrar</t>
  </si>
  <si>
    <t>(Cifras en Pesos Colombianos)</t>
  </si>
  <si>
    <t>Cuentas por Cobrar</t>
  </si>
  <si>
    <t>Cont. Tasas e ingresos no tribut.</t>
  </si>
  <si>
    <t>Transferencias por Cobrar</t>
  </si>
  <si>
    <t>Edificaciones</t>
  </si>
  <si>
    <t>2511</t>
  </si>
  <si>
    <t>Benef. A los empleados a corto P.</t>
  </si>
  <si>
    <t>2407</t>
  </si>
  <si>
    <t>Recursos a favor de terceros</t>
  </si>
  <si>
    <t>3145</t>
  </si>
  <si>
    <t>Impacto por transición al NMN</t>
  </si>
  <si>
    <t>DETERIORO, DEPREC, AMORT Y PROVIS.</t>
  </si>
  <si>
    <t>Prestaciones Sociales</t>
  </si>
  <si>
    <t>Gastos de Personal Diversos</t>
  </si>
  <si>
    <t>Deterioro, Deprec, Amort y Provis.</t>
  </si>
  <si>
    <t>Depreciación de Prop, Planta y Equipo</t>
  </si>
  <si>
    <t>( Cifras en Pesos Colombianos)</t>
  </si>
  <si>
    <t>SALDO  DEL  PATRIMONIO  A  DICIEMBRE  31  DE  2018</t>
  </si>
  <si>
    <r>
      <rPr>
        <b/>
        <sz val="10"/>
        <rFont val="Arial"/>
        <family val="2"/>
      </rPr>
      <t xml:space="preserve">3105 - </t>
    </r>
    <r>
      <rPr>
        <sz val="10"/>
        <rFont val="Arial"/>
        <family val="2"/>
      </rPr>
      <t>Capital Fiscal</t>
    </r>
  </si>
  <si>
    <r>
      <rPr>
        <b/>
        <sz val="10"/>
        <rFont val="Arial"/>
        <family val="2"/>
      </rPr>
      <t>3145</t>
    </r>
    <r>
      <rPr>
        <sz val="10"/>
        <rFont val="Arial"/>
        <family val="2"/>
      </rPr>
      <t xml:space="preserve"> - Impacto por transición al NMN</t>
    </r>
  </si>
  <si>
    <r>
      <rPr>
        <b/>
        <sz val="10"/>
        <rFont val="Arial"/>
        <family val="2"/>
      </rPr>
      <t>3110</t>
    </r>
    <r>
      <rPr>
        <sz val="10"/>
        <rFont val="Arial"/>
        <family val="2"/>
      </rPr>
      <t xml:space="preserve"> - Resultado de Ejercicios</t>
    </r>
  </si>
  <si>
    <t>A  31 de Diciembre de  2019</t>
  </si>
  <si>
    <t>A  31 de Diciembre de 2019</t>
  </si>
  <si>
    <t>3109</t>
  </si>
  <si>
    <t>Resultados de Ejercicios Anteriores</t>
  </si>
  <si>
    <t>PERIODO:  ENERO 1°  A  DICIEMBRE 31 DE 2019</t>
  </si>
  <si>
    <t>PERIODO ENERO 1°  A   DICIEMBRE 31 DE 2019</t>
  </si>
  <si>
    <t>VARIACIONES  PATRIMONIALES  DURANTE  EL AÑO  2019</t>
  </si>
  <si>
    <t>SALDO  DEL  PATRIMONIO  A  DICIEMBRE  31  DE  2019</t>
  </si>
  <si>
    <r>
      <rPr>
        <b/>
        <sz val="10"/>
        <rFont val="Arial"/>
        <family val="2"/>
      </rPr>
      <t xml:space="preserve">3109 </t>
    </r>
    <r>
      <rPr>
        <sz val="10"/>
        <rFont val="Arial"/>
        <family val="2"/>
      </rPr>
      <t>- Resultados de Ejercicios Anteriores</t>
    </r>
  </si>
  <si>
    <t>TOTAL  VARIACIONES  PATRIMONIALES  DURANTE  EN EL AÑO  2019</t>
  </si>
  <si>
    <t>A DICIEMBRE  31  DE  2019</t>
  </si>
  <si>
    <t>MYRIAM CONSTANZA CRISTIANO NUÑEZ</t>
  </si>
  <si>
    <t xml:space="preserve">MYRIAM CONSTANZA CRISTIANO NUÑEZ                                        JOAN JOSE NAVAS DIAZ                                  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</si>
</sst>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\ #,##0;&quot;$&quot;\ \-#,##0"/>
    <numFmt numFmtId="185" formatCode="&quot;$&quot;\ #,##0;[Red]&quot;$&quot;\ \-#,##0"/>
    <numFmt numFmtId="186" formatCode="&quot;$&quot;\ #,##0.00;&quot;$&quot;\ \-#,##0.00"/>
    <numFmt numFmtId="187" formatCode="&quot;$&quot;\ #,##0.00;[Red]&quot;$&quot;\ \-#,##0.00"/>
    <numFmt numFmtId="188" formatCode="_ &quot;$&quot;\ * #,##0_ ;_ &quot;$&quot;\ * \-#,##0_ ;_ &quot;$&quot;\ * &quot;-&quot;_ ;_ @_ "/>
    <numFmt numFmtId="189" formatCode="_ * #,##0_ ;_ * \-#,##0_ ;_ * &quot;-&quot;_ ;_ @_ "/>
    <numFmt numFmtId="190" formatCode="_ &quot;$&quot;\ * #,##0.00_ ;_ &quot;$&quot;\ * \-#,##0.00_ ;_ &quot;$&quot;\ * &quot;-&quot;??_ ;_ @_ "/>
    <numFmt numFmtId="191" formatCode="_ * #,##0.00_ ;_ * \-#,##0.00_ ;_ * &quot;-&quot;??_ ;_ @_ 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_ * #,##0_ ;_ * \-#,##0_ ;_ * &quot;-&quot;??_ ;_ @_ "/>
    <numFmt numFmtId="201" formatCode="_ * #,##0.0_ ;_ * \-#,##0.0_ ;_ * &quot;-&quot;??_ ;_ @_ "/>
    <numFmt numFmtId="202" formatCode="0.0%"/>
    <numFmt numFmtId="203" formatCode="0.000%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0.00000000"/>
    <numFmt numFmtId="210" formatCode="_(* #,##0_);_(* \(#,##0\);_(* &quot;-&quot;??_);_(@_)"/>
    <numFmt numFmtId="211" formatCode="[$-240A]dddd\,\ dd&quot; de &quot;mmmm&quot; de &quot;yyyy"/>
    <numFmt numFmtId="212" formatCode="#,##0_ ;\-#,##0\ "/>
    <numFmt numFmtId="213" formatCode="#,##0.00_ ;\-#,##0.00\ "/>
    <numFmt numFmtId="214" formatCode="_(* #,##0.0_);_(* \(#,##0.0\);_(* &quot;-&quot;??_);_(@_)"/>
    <numFmt numFmtId="215" formatCode="#,##0.0"/>
    <numFmt numFmtId="216" formatCode="_ * #,##0.0_ ;_ * \-#,##0.0_ ;_ * &quot;-&quot;_ ;_ @_ "/>
    <numFmt numFmtId="217" formatCode="_ * #,##0.00_ ;_ * \-#,##0.00_ ;_ * &quot;-&quot;_ ;_ @_ 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0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00" fontId="1" fillId="0" borderId="0" xfId="49" applyNumberFormat="1" applyFont="1" applyBorder="1" applyAlignment="1">
      <alignment horizontal="center"/>
    </xf>
    <xf numFmtId="200" fontId="0" fillId="0" borderId="0" xfId="49" applyNumberFormat="1" applyFont="1" applyBorder="1" applyAlignment="1">
      <alignment/>
    </xf>
    <xf numFmtId="200" fontId="0" fillId="0" borderId="10" xfId="49" applyNumberFormat="1" applyFont="1" applyBorder="1" applyAlignment="1">
      <alignment/>
    </xf>
    <xf numFmtId="200" fontId="0" fillId="0" borderId="0" xfId="49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00" fontId="3" fillId="0" borderId="0" xfId="49" applyNumberFormat="1" applyFont="1" applyBorder="1" applyAlignment="1">
      <alignment horizontal="center"/>
    </xf>
    <xf numFmtId="200" fontId="2" fillId="0" borderId="0" xfId="49" applyNumberFormat="1" applyFont="1" applyBorder="1" applyAlignment="1">
      <alignment/>
    </xf>
    <xf numFmtId="200" fontId="1" fillId="0" borderId="0" xfId="49" applyNumberFormat="1" applyFont="1" applyBorder="1" applyAlignment="1">
      <alignment/>
    </xf>
    <xf numFmtId="200" fontId="0" fillId="0" borderId="0" xfId="49" applyNumberFormat="1" applyFont="1" applyBorder="1" applyAlignment="1">
      <alignment/>
    </xf>
    <xf numFmtId="200" fontId="0" fillId="0" borderId="11" xfId="49" applyNumberFormat="1" applyFont="1" applyBorder="1" applyAlignment="1">
      <alignment/>
    </xf>
    <xf numFmtId="200" fontId="0" fillId="0" borderId="12" xfId="49" applyNumberFormat="1" applyFont="1" applyBorder="1" applyAlignment="1">
      <alignment/>
    </xf>
    <xf numFmtId="200" fontId="0" fillId="0" borderId="13" xfId="49" applyNumberFormat="1" applyFont="1" applyBorder="1" applyAlignment="1">
      <alignment/>
    </xf>
    <xf numFmtId="200" fontId="0" fillId="0" borderId="0" xfId="49" applyNumberForma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200" fontId="0" fillId="0" borderId="0" xfId="49" applyNumberFormat="1" applyFont="1" applyBorder="1" applyAlignment="1">
      <alignment/>
    </xf>
    <xf numFmtId="200" fontId="0" fillId="0" borderId="0" xfId="49" applyNumberFormat="1" applyBorder="1" applyAlignment="1">
      <alignment/>
    </xf>
    <xf numFmtId="0" fontId="0" fillId="0" borderId="0" xfId="0" applyFont="1" applyBorder="1" applyAlignment="1">
      <alignment/>
    </xf>
    <xf numFmtId="200" fontId="3" fillId="0" borderId="0" xfId="49" applyNumberFormat="1" applyFont="1" applyBorder="1" applyAlignment="1">
      <alignment/>
    </xf>
    <xf numFmtId="0" fontId="5" fillId="0" borderId="0" xfId="0" applyFont="1" applyBorder="1" applyAlignment="1">
      <alignment/>
    </xf>
    <xf numFmtId="200" fontId="6" fillId="0" borderId="0" xfId="49" applyNumberFormat="1" applyFont="1" applyBorder="1" applyAlignment="1">
      <alignment/>
    </xf>
    <xf numFmtId="0" fontId="1" fillId="0" borderId="0" xfId="0" applyFont="1" applyAlignment="1">
      <alignment/>
    </xf>
    <xf numFmtId="200" fontId="1" fillId="0" borderId="0" xfId="0" applyNumberFormat="1" applyFont="1" applyBorder="1" applyAlignment="1">
      <alignment/>
    </xf>
    <xf numFmtId="200" fontId="0" fillId="0" borderId="0" xfId="0" applyNumberFormat="1" applyBorder="1" applyAlignment="1">
      <alignment/>
    </xf>
    <xf numFmtId="15" fontId="1" fillId="0" borderId="0" xfId="0" applyNumberFormat="1" applyFont="1" applyBorder="1" applyAlignment="1">
      <alignment horizontal="center"/>
    </xf>
    <xf numFmtId="49" fontId="0" fillId="0" borderId="0" xfId="49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00" fontId="0" fillId="0" borderId="20" xfId="49" applyNumberFormat="1" applyFont="1" applyBorder="1" applyAlignment="1">
      <alignment/>
    </xf>
    <xf numFmtId="200" fontId="0" fillId="0" borderId="21" xfId="49" applyNumberFormat="1" applyFont="1" applyBorder="1" applyAlignment="1">
      <alignment/>
    </xf>
    <xf numFmtId="200" fontId="0" fillId="0" borderId="22" xfId="49" applyNumberFormat="1" applyFont="1" applyBorder="1" applyAlignment="1">
      <alignment/>
    </xf>
    <xf numFmtId="200" fontId="1" fillId="0" borderId="23" xfId="49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 horizontal="center"/>
    </xf>
    <xf numFmtId="200" fontId="0" fillId="0" borderId="16" xfId="49" applyNumberFormat="1" applyBorder="1" applyAlignment="1">
      <alignment/>
    </xf>
    <xf numFmtId="200" fontId="1" fillId="0" borderId="16" xfId="49" applyNumberFormat="1" applyFont="1" applyBorder="1" applyAlignment="1">
      <alignment/>
    </xf>
    <xf numFmtId="0" fontId="0" fillId="0" borderId="16" xfId="49" applyNumberFormat="1" applyBorder="1" applyAlignment="1">
      <alignment/>
    </xf>
    <xf numFmtId="0" fontId="1" fillId="0" borderId="16" xfId="49" applyNumberFormat="1" applyFont="1" applyBorder="1" applyAlignment="1">
      <alignment/>
    </xf>
    <xf numFmtId="200" fontId="0" fillId="0" borderId="16" xfId="0" applyNumberFormat="1" applyBorder="1" applyAlignment="1">
      <alignment/>
    </xf>
    <xf numFmtId="0" fontId="3" fillId="0" borderId="16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200" fontId="4" fillId="0" borderId="0" xfId="49" applyNumberFormat="1" applyFont="1" applyBorder="1" applyAlignment="1">
      <alignment/>
    </xf>
    <xf numFmtId="200" fontId="4" fillId="0" borderId="25" xfId="49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49" applyNumberFormat="1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/>
    </xf>
    <xf numFmtId="200" fontId="3" fillId="0" borderId="18" xfId="49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5" fontId="1" fillId="0" borderId="16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49" fontId="1" fillId="0" borderId="0" xfId="49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200" fontId="5" fillId="0" borderId="0" xfId="49" applyNumberFormat="1" applyFont="1" applyBorder="1" applyAlignment="1">
      <alignment/>
    </xf>
    <xf numFmtId="0" fontId="1" fillId="0" borderId="21" xfId="0" applyFont="1" applyBorder="1" applyAlignment="1">
      <alignment/>
    </xf>
    <xf numFmtId="0" fontId="4" fillId="0" borderId="0" xfId="0" applyFont="1" applyBorder="1" applyAlignment="1">
      <alignment wrapText="1"/>
    </xf>
    <xf numFmtId="200" fontId="0" fillId="0" borderId="12" xfId="49" applyNumberFormat="1" applyFont="1" applyBorder="1" applyAlignment="1">
      <alignment/>
    </xf>
    <xf numFmtId="200" fontId="0" fillId="0" borderId="12" xfId="49" applyNumberFormat="1" applyFont="1" applyBorder="1" applyAlignment="1">
      <alignment horizontal="right"/>
    </xf>
    <xf numFmtId="200" fontId="0" fillId="0" borderId="16" xfId="49" applyNumberFormat="1" applyFont="1" applyBorder="1" applyAlignment="1">
      <alignment/>
    </xf>
    <xf numFmtId="200" fontId="0" fillId="0" borderId="26" xfId="49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49" applyNumberFormat="1" applyFont="1" applyBorder="1" applyAlignment="1">
      <alignment horizontal="center"/>
    </xf>
    <xf numFmtId="0" fontId="0" fillId="0" borderId="27" xfId="49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200" fontId="0" fillId="0" borderId="21" xfId="49" applyNumberFormat="1" applyFont="1" applyBorder="1" applyAlignment="1">
      <alignment/>
    </xf>
    <xf numFmtId="49" fontId="0" fillId="0" borderId="2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49" fontId="0" fillId="0" borderId="12" xfId="49" applyNumberFormat="1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49" fontId="0" fillId="0" borderId="28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0" fillId="0" borderId="15" xfId="49" applyNumberFormat="1" applyFont="1" applyBorder="1" applyAlignment="1">
      <alignment horizontal="left"/>
    </xf>
    <xf numFmtId="49" fontId="0" fillId="0" borderId="29" xfId="49" applyNumberFormat="1" applyFont="1" applyBorder="1" applyAlignment="1">
      <alignment horizontal="left"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55">
      <alignment/>
      <protection/>
    </xf>
    <xf numFmtId="0" fontId="0" fillId="0" borderId="19" xfId="55" applyBorder="1">
      <alignment/>
      <protection/>
    </xf>
    <xf numFmtId="0" fontId="0" fillId="0" borderId="18" xfId="55" applyBorder="1">
      <alignment/>
      <protection/>
    </xf>
    <xf numFmtId="0" fontId="0" fillId="0" borderId="17" xfId="55" applyBorder="1">
      <alignment/>
      <protection/>
    </xf>
    <xf numFmtId="0" fontId="0" fillId="0" borderId="16" xfId="55" applyBorder="1">
      <alignment/>
      <protection/>
    </xf>
    <xf numFmtId="0" fontId="0" fillId="0" borderId="0" xfId="55" applyBorder="1">
      <alignment/>
      <protection/>
    </xf>
    <xf numFmtId="0" fontId="0" fillId="0" borderId="15" xfId="55" applyBorder="1">
      <alignment/>
      <protection/>
    </xf>
    <xf numFmtId="0" fontId="0" fillId="0" borderId="0" xfId="55" applyBorder="1" applyAlignment="1">
      <alignment/>
      <protection/>
    </xf>
    <xf numFmtId="0" fontId="0" fillId="0" borderId="0" xfId="55" applyFont="1" applyBorder="1" applyAlignment="1">
      <alignment/>
      <protection/>
    </xf>
    <xf numFmtId="0" fontId="0" fillId="0" borderId="13" xfId="55" applyBorder="1">
      <alignment/>
      <protection/>
    </xf>
    <xf numFmtId="0" fontId="0" fillId="0" borderId="11" xfId="55" applyBorder="1">
      <alignment/>
      <protection/>
    </xf>
    <xf numFmtId="0" fontId="0" fillId="0" borderId="23" xfId="55" applyBorder="1">
      <alignment/>
      <protection/>
    </xf>
    <xf numFmtId="0" fontId="0" fillId="0" borderId="10" xfId="55" applyBorder="1">
      <alignment/>
      <protection/>
    </xf>
    <xf numFmtId="0" fontId="4" fillId="0" borderId="10" xfId="55" applyFont="1" applyBorder="1">
      <alignment/>
      <protection/>
    </xf>
    <xf numFmtId="200" fontId="0" fillId="0" borderId="23" xfId="51" applyNumberFormat="1" applyBorder="1" applyAlignment="1">
      <alignment/>
    </xf>
    <xf numFmtId="0" fontId="0" fillId="0" borderId="10" xfId="55" applyFont="1" applyBorder="1">
      <alignment/>
      <protection/>
    </xf>
    <xf numFmtId="0" fontId="1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200" fontId="0" fillId="0" borderId="22" xfId="51" applyNumberFormat="1" applyBorder="1" applyAlignment="1">
      <alignment/>
    </xf>
    <xf numFmtId="0" fontId="0" fillId="0" borderId="20" xfId="55" applyBorder="1">
      <alignment/>
      <protection/>
    </xf>
    <xf numFmtId="200" fontId="0" fillId="0" borderId="0" xfId="51" applyNumberFormat="1" applyBorder="1" applyAlignment="1">
      <alignment/>
    </xf>
    <xf numFmtId="200" fontId="0" fillId="0" borderId="13" xfId="51" applyNumberFormat="1" applyBorder="1" applyAlignment="1">
      <alignment/>
    </xf>
    <xf numFmtId="210" fontId="0" fillId="0" borderId="0" xfId="55" applyNumberFormat="1">
      <alignment/>
      <protection/>
    </xf>
    <xf numFmtId="200" fontId="0" fillId="0" borderId="16" xfId="55" applyNumberFormat="1" applyBorder="1">
      <alignment/>
      <protection/>
    </xf>
    <xf numFmtId="0" fontId="0" fillId="0" borderId="22" xfId="55" applyBorder="1">
      <alignment/>
      <protection/>
    </xf>
    <xf numFmtId="0" fontId="0" fillId="0" borderId="0" xfId="55" applyBorder="1" applyAlignment="1">
      <alignment horizontal="center"/>
      <protection/>
    </xf>
    <xf numFmtId="0" fontId="0" fillId="0" borderId="24" xfId="55" applyBorder="1">
      <alignment/>
      <protection/>
    </xf>
    <xf numFmtId="0" fontId="0" fillId="0" borderId="30" xfId="55" applyBorder="1">
      <alignment/>
      <protection/>
    </xf>
    <xf numFmtId="0" fontId="0" fillId="0" borderId="14" xfId="55" applyBorder="1">
      <alignment/>
      <protection/>
    </xf>
    <xf numFmtId="49" fontId="1" fillId="0" borderId="0" xfId="51" applyNumberFormat="1" applyFont="1" applyAlignment="1">
      <alignment horizontal="left"/>
    </xf>
    <xf numFmtId="49" fontId="0" fillId="0" borderId="0" xfId="51" applyNumberFormat="1" applyAlignment="1">
      <alignment horizontal="left"/>
    </xf>
    <xf numFmtId="4" fontId="1" fillId="0" borderId="0" xfId="49" applyNumberFormat="1" applyFont="1" applyBorder="1" applyAlignment="1">
      <alignment horizontal="right"/>
    </xf>
    <xf numFmtId="4" fontId="0" fillId="0" borderId="0" xfId="49" applyNumberFormat="1" applyFont="1" applyBorder="1" applyAlignment="1">
      <alignment horizontal="right"/>
    </xf>
    <xf numFmtId="4" fontId="0" fillId="0" borderId="0" xfId="49" applyNumberFormat="1" applyFont="1" applyBorder="1" applyAlignment="1">
      <alignment horizontal="center"/>
    </xf>
    <xf numFmtId="4" fontId="1" fillId="0" borderId="0" xfId="49" applyNumberFormat="1" applyFont="1" applyBorder="1" applyAlignment="1">
      <alignment horizontal="center"/>
    </xf>
    <xf numFmtId="4" fontId="7" fillId="0" borderId="0" xfId="49" applyNumberFormat="1" applyFont="1" applyBorder="1" applyAlignment="1">
      <alignment horizontal="right"/>
    </xf>
    <xf numFmtId="4" fontId="0" fillId="0" borderId="0" xfId="49" applyNumberFormat="1" applyFont="1" applyBorder="1" applyAlignment="1">
      <alignment horizontal="right"/>
    </xf>
    <xf numFmtId="4" fontId="0" fillId="0" borderId="0" xfId="49" applyNumberFormat="1" applyFont="1" applyBorder="1" applyAlignment="1">
      <alignment/>
    </xf>
    <xf numFmtId="4" fontId="8" fillId="0" borderId="0" xfId="49" applyNumberFormat="1" applyFont="1" applyBorder="1" applyAlignment="1">
      <alignment horizontal="right"/>
    </xf>
    <xf numFmtId="4" fontId="8" fillId="0" borderId="0" xfId="49" applyNumberFormat="1" applyFont="1" applyBorder="1" applyAlignment="1">
      <alignment/>
    </xf>
    <xf numFmtId="4" fontId="1" fillId="0" borderId="31" xfId="49" applyNumberFormat="1" applyFont="1" applyBorder="1" applyAlignment="1">
      <alignment horizontal="center"/>
    </xf>
    <xf numFmtId="213" fontId="0" fillId="0" borderId="0" xfId="49" applyNumberFormat="1" applyFont="1" applyBorder="1" applyAlignment="1">
      <alignment/>
    </xf>
    <xf numFmtId="213" fontId="0" fillId="0" borderId="23" xfId="49" applyNumberFormat="1" applyFont="1" applyBorder="1" applyAlignment="1">
      <alignment/>
    </xf>
    <xf numFmtId="213" fontId="0" fillId="0" borderId="25" xfId="49" applyNumberFormat="1" applyFont="1" applyBorder="1" applyAlignment="1">
      <alignment/>
    </xf>
    <xf numFmtId="213" fontId="0" fillId="0" borderId="32" xfId="49" applyNumberFormat="1" applyFont="1" applyBorder="1" applyAlignment="1">
      <alignment/>
    </xf>
    <xf numFmtId="213" fontId="1" fillId="0" borderId="0" xfId="49" applyNumberFormat="1" applyFont="1" applyBorder="1" applyAlignment="1">
      <alignment/>
    </xf>
    <xf numFmtId="213" fontId="1" fillId="0" borderId="23" xfId="49" applyNumberFormat="1" applyFont="1" applyBorder="1" applyAlignment="1">
      <alignment/>
    </xf>
    <xf numFmtId="4" fontId="1" fillId="0" borderId="0" xfId="51" applyNumberFormat="1" applyFont="1" applyAlignment="1">
      <alignment horizontal="right"/>
    </xf>
    <xf numFmtId="4" fontId="0" fillId="0" borderId="0" xfId="51" applyNumberFormat="1" applyAlignment="1">
      <alignment horizontal="right"/>
    </xf>
    <xf numFmtId="4" fontId="0" fillId="0" borderId="0" xfId="51" applyNumberFormat="1" applyBorder="1" applyAlignment="1">
      <alignment horizontal="right"/>
    </xf>
    <xf numFmtId="4" fontId="1" fillId="0" borderId="0" xfId="51" applyNumberFormat="1" applyFont="1" applyBorder="1" applyAlignment="1">
      <alignment horizontal="right"/>
    </xf>
    <xf numFmtId="4" fontId="1" fillId="0" borderId="33" xfId="51" applyNumberFormat="1" applyFont="1" applyBorder="1" applyAlignment="1">
      <alignment horizontal="right"/>
    </xf>
    <xf numFmtId="4" fontId="1" fillId="0" borderId="31" xfId="49" applyNumberFormat="1" applyFont="1" applyBorder="1" applyAlignment="1">
      <alignment horizontal="right"/>
    </xf>
    <xf numFmtId="4" fontId="0" fillId="0" borderId="21" xfId="49" applyNumberFormat="1" applyFont="1" applyBorder="1" applyAlignment="1">
      <alignment/>
    </xf>
    <xf numFmtId="4" fontId="0" fillId="0" borderId="22" xfId="49" applyNumberFormat="1" applyFont="1" applyBorder="1" applyAlignment="1">
      <alignment/>
    </xf>
    <xf numFmtId="4" fontId="1" fillId="0" borderId="0" xfId="49" applyNumberFormat="1" applyFont="1" applyBorder="1" applyAlignment="1">
      <alignment/>
    </xf>
    <xf numFmtId="4" fontId="1" fillId="0" borderId="23" xfId="49" applyNumberFormat="1" applyFont="1" applyBorder="1" applyAlignment="1">
      <alignment/>
    </xf>
    <xf numFmtId="4" fontId="0" fillId="0" borderId="23" xfId="49" applyNumberFormat="1" applyFont="1" applyBorder="1" applyAlignment="1">
      <alignment/>
    </xf>
    <xf numFmtId="4" fontId="0" fillId="0" borderId="25" xfId="49" applyNumberFormat="1" applyFont="1" applyBorder="1" applyAlignment="1">
      <alignment/>
    </xf>
    <xf numFmtId="4" fontId="0" fillId="0" borderId="32" xfId="49" applyNumberFormat="1" applyFont="1" applyBorder="1" applyAlignment="1">
      <alignment/>
    </xf>
    <xf numFmtId="4" fontId="1" fillId="0" borderId="34" xfId="49" applyNumberFormat="1" applyFont="1" applyBorder="1" applyAlignment="1">
      <alignment/>
    </xf>
    <xf numFmtId="4" fontId="5" fillId="0" borderId="0" xfId="49" applyNumberFormat="1" applyFont="1" applyBorder="1" applyAlignment="1">
      <alignment horizontal="right"/>
    </xf>
    <xf numFmtId="4" fontId="4" fillId="0" borderId="0" xfId="49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5" fillId="0" borderId="31" xfId="49" applyNumberFormat="1" applyFont="1" applyBorder="1" applyAlignment="1">
      <alignment horizontal="right"/>
    </xf>
    <xf numFmtId="4" fontId="5" fillId="0" borderId="21" xfId="49" applyNumberFormat="1" applyFont="1" applyBorder="1" applyAlignment="1">
      <alignment horizontal="right"/>
    </xf>
    <xf numFmtId="4" fontId="5" fillId="0" borderId="0" xfId="49" applyNumberFormat="1" applyFont="1" applyBorder="1" applyAlignment="1">
      <alignment/>
    </xf>
    <xf numFmtId="4" fontId="5" fillId="0" borderId="16" xfId="49" applyNumberFormat="1" applyFont="1" applyBorder="1" applyAlignment="1">
      <alignment/>
    </xf>
    <xf numFmtId="4" fontId="4" fillId="0" borderId="0" xfId="49" applyNumberFormat="1" applyFont="1" applyBorder="1" applyAlignment="1">
      <alignment/>
    </xf>
    <xf numFmtId="4" fontId="4" fillId="0" borderId="16" xfId="49" applyNumberFormat="1" applyFont="1" applyBorder="1" applyAlignment="1">
      <alignment/>
    </xf>
    <xf numFmtId="4" fontId="5" fillId="0" borderId="16" xfId="49" applyNumberFormat="1" applyFont="1" applyBorder="1" applyAlignment="1">
      <alignment horizontal="right"/>
    </xf>
    <xf numFmtId="4" fontId="4" fillId="0" borderId="16" xfId="49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5" fillId="0" borderId="33" xfId="49" applyNumberFormat="1" applyFont="1" applyBorder="1" applyAlignment="1">
      <alignment horizontal="right"/>
    </xf>
    <xf numFmtId="4" fontId="5" fillId="0" borderId="35" xfId="49" applyNumberFormat="1" applyFont="1" applyBorder="1" applyAlignment="1">
      <alignment horizontal="right"/>
    </xf>
    <xf numFmtId="4" fontId="4" fillId="0" borderId="0" xfId="49" applyNumberFormat="1" applyFont="1" applyBorder="1" applyAlignment="1">
      <alignment horizontal="center"/>
    </xf>
    <xf numFmtId="4" fontId="4" fillId="0" borderId="16" xfId="49" applyNumberFormat="1" applyFont="1" applyBorder="1" applyAlignment="1">
      <alignment horizontal="center"/>
    </xf>
    <xf numFmtId="4" fontId="5" fillId="0" borderId="31" xfId="49" applyNumberFormat="1" applyFont="1" applyBorder="1" applyAlignment="1">
      <alignment/>
    </xf>
    <xf numFmtId="4" fontId="5" fillId="0" borderId="36" xfId="49" applyNumberFormat="1" applyFont="1" applyBorder="1" applyAlignment="1">
      <alignment/>
    </xf>
    <xf numFmtId="4" fontId="5" fillId="0" borderId="21" xfId="49" applyNumberFormat="1" applyFont="1" applyBorder="1" applyAlignment="1">
      <alignment/>
    </xf>
    <xf numFmtId="4" fontId="5" fillId="0" borderId="37" xfId="49" applyNumberFormat="1" applyFont="1" applyBorder="1" applyAlignment="1">
      <alignment/>
    </xf>
    <xf numFmtId="177" fontId="4" fillId="0" borderId="0" xfId="51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4" fontId="3" fillId="0" borderId="0" xfId="49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center"/>
    </xf>
    <xf numFmtId="4" fontId="0" fillId="0" borderId="0" xfId="49" applyNumberFormat="1" applyBorder="1" applyAlignment="1">
      <alignment horizontal="right"/>
    </xf>
    <xf numFmtId="4" fontId="0" fillId="0" borderId="0" xfId="49" applyNumberFormat="1" applyFont="1" applyBorder="1" applyAlignment="1">
      <alignment horizontal="right"/>
    </xf>
    <xf numFmtId="4" fontId="0" fillId="0" borderId="0" xfId="49" applyNumberFormat="1" applyFont="1" applyBorder="1" applyAlignment="1">
      <alignment/>
    </xf>
    <xf numFmtId="189" fontId="0" fillId="0" borderId="0" xfId="50" applyFont="1" applyBorder="1" applyAlignment="1">
      <alignment/>
    </xf>
    <xf numFmtId="177" fontId="1" fillId="0" borderId="31" xfId="51" applyNumberFormat="1" applyFont="1" applyBorder="1" applyAlignment="1">
      <alignment horizontal="right"/>
    </xf>
    <xf numFmtId="177" fontId="1" fillId="0" borderId="33" xfId="51" applyNumberFormat="1" applyFont="1" applyBorder="1" applyAlignment="1">
      <alignment horizontal="right"/>
    </xf>
    <xf numFmtId="177" fontId="0" fillId="0" borderId="23" xfId="51" applyNumberFormat="1" applyFont="1" applyBorder="1" applyAlignment="1">
      <alignment horizontal="right"/>
    </xf>
    <xf numFmtId="177" fontId="1" fillId="0" borderId="23" xfId="51" applyNumberFormat="1" applyFont="1" applyBorder="1" applyAlignment="1">
      <alignment horizontal="right"/>
    </xf>
    <xf numFmtId="191" fontId="0" fillId="0" borderId="23" xfId="51" applyNumberFormat="1" applyBorder="1" applyAlignment="1">
      <alignment/>
    </xf>
    <xf numFmtId="191" fontId="0" fillId="0" borderId="38" xfId="51" applyNumberFormat="1" applyBorder="1" applyAlignment="1">
      <alignment/>
    </xf>
    <xf numFmtId="217" fontId="0" fillId="0" borderId="0" xfId="50" applyNumberFormat="1" applyFont="1" applyAlignment="1">
      <alignment/>
    </xf>
    <xf numFmtId="177" fontId="1" fillId="0" borderId="33" xfId="49" applyNumberFormat="1" applyFont="1" applyBorder="1" applyAlignment="1">
      <alignment/>
    </xf>
    <xf numFmtId="177" fontId="4" fillId="0" borderId="16" xfId="51" applyNumberFormat="1" applyFont="1" applyBorder="1" applyAlignment="1">
      <alignment horizontal="right"/>
    </xf>
    <xf numFmtId="200" fontId="1" fillId="0" borderId="39" xfId="49" applyNumberFormat="1" applyFont="1" applyBorder="1" applyAlignment="1">
      <alignment horizontal="center"/>
    </xf>
    <xf numFmtId="200" fontId="1" fillId="0" borderId="40" xfId="49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55" applyFont="1" applyBorder="1" applyAlignment="1">
      <alignment horizontal="left"/>
      <protection/>
    </xf>
    <xf numFmtId="0" fontId="0" fillId="0" borderId="0" xfId="55" applyBorder="1" applyAlignment="1">
      <alignment horizontal="center"/>
      <protection/>
    </xf>
    <xf numFmtId="0" fontId="1" fillId="0" borderId="0" xfId="55" applyFont="1" applyBorder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view="pageBreakPreview" zoomScaleSheetLayoutView="100" zoomScalePageLayoutView="0" workbookViewId="0" topLeftCell="A4">
      <selection activeCell="C40" sqref="C40"/>
    </sheetView>
  </sheetViews>
  <sheetFormatPr defaultColWidth="11.421875" defaultRowHeight="12.75"/>
  <cols>
    <col min="1" max="1" width="3.7109375" style="0" customWidth="1"/>
    <col min="2" max="2" width="7.28125" style="0" customWidth="1"/>
    <col min="3" max="3" width="20.57421875" style="0" customWidth="1"/>
    <col min="4" max="5" width="15.8515625" style="0" customWidth="1"/>
    <col min="6" max="6" width="4.28125" style="0" customWidth="1"/>
    <col min="7" max="7" width="7.28125" style="0" customWidth="1"/>
    <col min="8" max="8" width="28.421875" style="0" customWidth="1"/>
    <col min="9" max="9" width="16.00390625" style="0" customWidth="1"/>
    <col min="10" max="10" width="16.421875" style="0" bestFit="1" customWidth="1"/>
    <col min="11" max="11" width="3.7109375" style="0" customWidth="1"/>
  </cols>
  <sheetData>
    <row r="1" spans="2:10" ht="12.75">
      <c r="B1" s="212" t="s">
        <v>0</v>
      </c>
      <c r="C1" s="213"/>
      <c r="D1" s="213"/>
      <c r="E1" s="213"/>
      <c r="F1" s="213"/>
      <c r="G1" s="213"/>
      <c r="H1" s="213"/>
      <c r="I1" s="213"/>
      <c r="J1" s="214"/>
    </row>
    <row r="2" spans="2:10" ht="12.75">
      <c r="B2" s="215" t="s">
        <v>1</v>
      </c>
      <c r="C2" s="215"/>
      <c r="D2" s="215"/>
      <c r="E2" s="215"/>
      <c r="F2" s="215"/>
      <c r="G2" s="215"/>
      <c r="H2" s="215"/>
      <c r="I2" s="215"/>
      <c r="J2" s="215"/>
    </row>
    <row r="3" spans="2:10" ht="12.75">
      <c r="B3" s="215" t="s">
        <v>2</v>
      </c>
      <c r="C3" s="215"/>
      <c r="D3" s="215"/>
      <c r="E3" s="215"/>
      <c r="F3" s="215"/>
      <c r="G3" s="215"/>
      <c r="H3" s="215"/>
      <c r="I3" s="215"/>
      <c r="J3" s="215"/>
    </row>
    <row r="4" spans="2:10" ht="12.75">
      <c r="B4" s="215" t="s">
        <v>137</v>
      </c>
      <c r="C4" s="215"/>
      <c r="D4" s="215"/>
      <c r="E4" s="215"/>
      <c r="F4" s="215"/>
      <c r="G4" s="215"/>
      <c r="H4" s="215"/>
      <c r="I4" s="215"/>
      <c r="J4" s="215"/>
    </row>
    <row r="5" spans="1:11" ht="12.75">
      <c r="A5" s="2"/>
      <c r="B5" s="211" t="s">
        <v>114</v>
      </c>
      <c r="C5" s="211"/>
      <c r="D5" s="211"/>
      <c r="E5" s="211"/>
      <c r="F5" s="211"/>
      <c r="G5" s="211"/>
      <c r="H5" s="211"/>
      <c r="I5" s="211"/>
      <c r="J5" s="211"/>
      <c r="K5" s="2"/>
    </row>
    <row r="6" spans="1:11" ht="13.5" thickBot="1">
      <c r="A6" s="35"/>
      <c r="B6" s="41"/>
      <c r="C6" s="41"/>
      <c r="D6" s="41"/>
      <c r="E6" s="41"/>
      <c r="F6" s="41"/>
      <c r="G6" s="41"/>
      <c r="H6" s="41"/>
      <c r="I6" s="41"/>
      <c r="J6" s="35"/>
      <c r="K6" s="35"/>
    </row>
    <row r="7" spans="1:11" ht="12.75">
      <c r="A7" s="32"/>
      <c r="B7" s="2"/>
      <c r="C7" s="2"/>
      <c r="D7" s="2"/>
      <c r="E7" s="2"/>
      <c r="F7" s="2"/>
      <c r="G7" s="2"/>
      <c r="H7" s="2"/>
      <c r="I7" s="2"/>
      <c r="J7" s="2"/>
      <c r="K7" s="33"/>
    </row>
    <row r="8" spans="1:11" ht="12.75">
      <c r="A8" s="32"/>
      <c r="B8" s="216" t="s">
        <v>67</v>
      </c>
      <c r="C8" s="216" t="s">
        <v>4</v>
      </c>
      <c r="D8" s="1" t="s">
        <v>3</v>
      </c>
      <c r="E8" s="1" t="s">
        <v>3</v>
      </c>
      <c r="F8" s="2"/>
      <c r="G8" s="216" t="s">
        <v>67</v>
      </c>
      <c r="H8" s="216" t="s">
        <v>7</v>
      </c>
      <c r="I8" s="1" t="s">
        <v>3</v>
      </c>
      <c r="J8" s="1" t="s">
        <v>3</v>
      </c>
      <c r="K8" s="33"/>
    </row>
    <row r="9" spans="1:11" ht="12.75">
      <c r="A9" s="32"/>
      <c r="B9" s="216"/>
      <c r="C9" s="216"/>
      <c r="D9" s="1" t="s">
        <v>5</v>
      </c>
      <c r="E9" s="1" t="s">
        <v>6</v>
      </c>
      <c r="F9" s="2"/>
      <c r="G9" s="216"/>
      <c r="H9" s="216"/>
      <c r="I9" s="1" t="s">
        <v>5</v>
      </c>
      <c r="J9" s="1" t="s">
        <v>6</v>
      </c>
      <c r="K9" s="33"/>
    </row>
    <row r="10" spans="1:11" ht="12.75">
      <c r="A10" s="32"/>
      <c r="B10" s="216"/>
      <c r="C10" s="216"/>
      <c r="D10" s="29">
        <v>43830</v>
      </c>
      <c r="E10" s="29">
        <v>43465</v>
      </c>
      <c r="F10" s="2"/>
      <c r="G10" s="216"/>
      <c r="H10" s="216"/>
      <c r="I10" s="29">
        <f>D10</f>
        <v>43830</v>
      </c>
      <c r="J10" s="29">
        <f>E10</f>
        <v>43465</v>
      </c>
      <c r="K10" s="33"/>
    </row>
    <row r="11" spans="1:11" ht="12.75">
      <c r="A11" s="32"/>
      <c r="B11" s="2"/>
      <c r="C11" s="2"/>
      <c r="D11" s="2"/>
      <c r="E11" s="2"/>
      <c r="F11" s="2"/>
      <c r="G11" s="2"/>
      <c r="H11" s="2"/>
      <c r="I11" s="2"/>
      <c r="J11" s="2"/>
      <c r="K11" s="33"/>
    </row>
    <row r="12" spans="1:11" ht="12.75">
      <c r="A12" s="32"/>
      <c r="B12" s="2"/>
      <c r="C12" s="3" t="s">
        <v>8</v>
      </c>
      <c r="D12" s="140">
        <f>D13+D14</f>
        <v>37266643</v>
      </c>
      <c r="E12" s="140">
        <f>E13+E14</f>
        <v>34779560</v>
      </c>
      <c r="F12" s="5"/>
      <c r="G12" s="5"/>
      <c r="H12" s="3" t="s">
        <v>8</v>
      </c>
      <c r="I12" s="140">
        <f>SUM(I13:I16)</f>
        <v>135038983</v>
      </c>
      <c r="J12" s="140">
        <f>SUM(J13:J16)</f>
        <v>126381387</v>
      </c>
      <c r="K12" s="33"/>
    </row>
    <row r="13" spans="1:11" ht="12.75">
      <c r="A13" s="32"/>
      <c r="B13" s="18">
        <v>11</v>
      </c>
      <c r="C13" s="2" t="s">
        <v>9</v>
      </c>
      <c r="D13" s="141">
        <v>37266643</v>
      </c>
      <c r="E13" s="141">
        <v>34779560</v>
      </c>
      <c r="F13" s="5"/>
      <c r="G13" s="30">
        <v>24</v>
      </c>
      <c r="H13" s="5" t="s">
        <v>10</v>
      </c>
      <c r="I13" s="141">
        <v>16381431</v>
      </c>
      <c r="J13" s="141">
        <v>19510177</v>
      </c>
      <c r="K13" s="33"/>
    </row>
    <row r="14" spans="1:11" ht="12.75">
      <c r="A14" s="32"/>
      <c r="B14" s="18">
        <v>13</v>
      </c>
      <c r="C14" s="22" t="s">
        <v>115</v>
      </c>
      <c r="D14" s="141">
        <v>0</v>
      </c>
      <c r="E14" s="141">
        <v>0</v>
      </c>
      <c r="F14" s="5"/>
      <c r="G14" s="30" t="s">
        <v>90</v>
      </c>
      <c r="H14" s="5" t="s">
        <v>91</v>
      </c>
      <c r="I14" s="141">
        <v>118657552</v>
      </c>
      <c r="J14" s="141">
        <v>106871210</v>
      </c>
      <c r="K14" s="33"/>
    </row>
    <row r="15" spans="1:11" ht="12.75">
      <c r="A15" s="32"/>
      <c r="B15" s="18"/>
      <c r="C15" s="2"/>
      <c r="D15" s="141"/>
      <c r="E15" s="142"/>
      <c r="F15" s="5"/>
      <c r="G15" s="30"/>
      <c r="H15" s="5"/>
      <c r="I15" s="141"/>
      <c r="J15" s="141"/>
      <c r="K15" s="33"/>
    </row>
    <row r="16" spans="1:11" ht="12.75">
      <c r="A16" s="32"/>
      <c r="B16" s="18"/>
      <c r="C16" s="2"/>
      <c r="D16" s="140"/>
      <c r="E16" s="143"/>
      <c r="F16" s="5"/>
      <c r="G16" s="30"/>
      <c r="H16" s="5"/>
      <c r="I16" s="141"/>
      <c r="J16" s="141"/>
      <c r="K16" s="33"/>
    </row>
    <row r="17" spans="1:11" ht="12.75">
      <c r="A17" s="32"/>
      <c r="B17" s="18"/>
      <c r="C17" s="2"/>
      <c r="D17" s="140"/>
      <c r="E17" s="143"/>
      <c r="F17" s="5"/>
      <c r="G17" s="138">
        <v>27</v>
      </c>
      <c r="H17" s="26" t="s">
        <v>14</v>
      </c>
      <c r="I17" s="156">
        <f>I18</f>
        <v>0</v>
      </c>
      <c r="J17" s="156">
        <f>J18</f>
        <v>0</v>
      </c>
      <c r="K17" s="33"/>
    </row>
    <row r="18" spans="1:11" ht="12.75">
      <c r="A18" s="32"/>
      <c r="B18" s="18"/>
      <c r="C18" s="3" t="s">
        <v>12</v>
      </c>
      <c r="D18" s="144">
        <f>D19+D20</f>
        <v>1383692194</v>
      </c>
      <c r="E18" s="144">
        <f>E19+E20</f>
        <v>1408182852</v>
      </c>
      <c r="F18" s="5"/>
      <c r="G18" s="139">
        <v>2715</v>
      </c>
      <c r="H18" t="s">
        <v>82</v>
      </c>
      <c r="I18" s="157">
        <v>0</v>
      </c>
      <c r="J18" s="158">
        <v>0</v>
      </c>
      <c r="K18" s="33"/>
    </row>
    <row r="19" spans="1:11" ht="12.75">
      <c r="A19" s="32"/>
      <c r="B19" s="18">
        <v>16</v>
      </c>
      <c r="C19" s="2" t="s">
        <v>13</v>
      </c>
      <c r="D19" s="145">
        <v>1383692194</v>
      </c>
      <c r="E19" s="146">
        <v>1401845183</v>
      </c>
      <c r="F19" s="5"/>
      <c r="G19" s="138"/>
      <c r="H19" s="26"/>
      <c r="I19" s="156"/>
      <c r="J19" s="159"/>
      <c r="K19" s="33"/>
    </row>
    <row r="20" spans="1:11" ht="12.75">
      <c r="A20" s="32"/>
      <c r="B20" s="18">
        <v>19</v>
      </c>
      <c r="C20" s="2" t="s">
        <v>15</v>
      </c>
      <c r="D20" s="147">
        <v>0</v>
      </c>
      <c r="E20" s="148">
        <v>6337669</v>
      </c>
      <c r="F20" s="5"/>
      <c r="G20" s="139"/>
      <c r="H20" s="26" t="s">
        <v>17</v>
      </c>
      <c r="I20" s="160">
        <f>I12+I17</f>
        <v>135038983</v>
      </c>
      <c r="J20" s="160">
        <f>J12+J17</f>
        <v>126381387</v>
      </c>
      <c r="K20" s="33"/>
    </row>
    <row r="21" spans="1:11" ht="12.75">
      <c r="A21" s="32"/>
      <c r="B21" s="2"/>
      <c r="C21" s="8"/>
      <c r="D21" s="143"/>
      <c r="E21" s="143"/>
      <c r="F21" s="5"/>
      <c r="G21" s="30"/>
      <c r="H21" s="8"/>
      <c r="I21" s="140"/>
      <c r="J21" s="140"/>
      <c r="K21" s="33"/>
    </row>
    <row r="22" spans="1:11" ht="12.75">
      <c r="A22" s="32"/>
      <c r="B22" s="2"/>
      <c r="C22" s="2"/>
      <c r="D22" s="146"/>
      <c r="E22" s="146"/>
      <c r="F22" s="5"/>
      <c r="G22" s="30"/>
      <c r="H22" s="5"/>
      <c r="I22" s="141"/>
      <c r="J22" s="141"/>
      <c r="K22" s="33"/>
    </row>
    <row r="23" spans="1:11" ht="12.75">
      <c r="A23" s="32"/>
      <c r="B23" s="2"/>
      <c r="C23" s="2"/>
      <c r="D23" s="146"/>
      <c r="E23" s="146"/>
      <c r="F23" s="5"/>
      <c r="G23" s="30"/>
      <c r="H23" s="3"/>
      <c r="I23" s="140"/>
      <c r="J23" s="140"/>
      <c r="K23" s="33"/>
    </row>
    <row r="24" spans="1:11" ht="12.75">
      <c r="A24" s="32"/>
      <c r="B24" s="2"/>
      <c r="C24" s="2"/>
      <c r="D24" s="146"/>
      <c r="E24" s="146"/>
      <c r="F24" s="5"/>
      <c r="G24" s="30"/>
      <c r="H24" s="3" t="s">
        <v>18</v>
      </c>
      <c r="I24" s="140">
        <f>I25</f>
        <v>1285919854</v>
      </c>
      <c r="J24" s="140">
        <f>J25</f>
        <v>1316581025</v>
      </c>
      <c r="K24" s="33"/>
    </row>
    <row r="25" spans="1:11" ht="12.75">
      <c r="A25" s="32"/>
      <c r="B25" s="2"/>
      <c r="C25" s="2"/>
      <c r="D25" s="146"/>
      <c r="E25" s="146"/>
      <c r="F25" s="5"/>
      <c r="G25" s="30">
        <v>31</v>
      </c>
      <c r="H25" s="5" t="s">
        <v>19</v>
      </c>
      <c r="I25" s="141">
        <v>1285919854</v>
      </c>
      <c r="J25" s="141">
        <v>1316581025</v>
      </c>
      <c r="K25" s="33"/>
    </row>
    <row r="26" spans="1:11" ht="12.75">
      <c r="A26" s="32"/>
      <c r="B26" s="2"/>
      <c r="C26" s="2"/>
      <c r="D26" s="146"/>
      <c r="E26" s="146"/>
      <c r="F26" s="5"/>
      <c r="G26" s="5"/>
      <c r="H26" s="5"/>
      <c r="I26" s="140"/>
      <c r="J26" s="140"/>
      <c r="K26" s="33"/>
    </row>
    <row r="27" spans="1:11" ht="13.5" thickBot="1">
      <c r="A27" s="32"/>
      <c r="B27" s="2"/>
      <c r="C27" s="8" t="s">
        <v>16</v>
      </c>
      <c r="D27" s="149">
        <f>D12+D18</f>
        <v>1420958837</v>
      </c>
      <c r="E27" s="149">
        <f>E12+E18</f>
        <v>1442962412</v>
      </c>
      <c r="F27" s="5"/>
      <c r="G27" s="5"/>
      <c r="H27" s="10" t="s">
        <v>20</v>
      </c>
      <c r="I27" s="161">
        <f>I20+I24</f>
        <v>1420958837</v>
      </c>
      <c r="J27" s="161">
        <f>J20+J24</f>
        <v>1442962412</v>
      </c>
      <c r="K27" s="33"/>
    </row>
    <row r="28" spans="1:11" ht="13.5" thickTop="1">
      <c r="A28" s="32"/>
      <c r="B28" s="2"/>
      <c r="C28" s="2"/>
      <c r="D28" s="5"/>
      <c r="E28" s="5"/>
      <c r="F28" s="5"/>
      <c r="G28" s="5"/>
      <c r="H28" s="5"/>
      <c r="I28" s="146"/>
      <c r="J28" s="146"/>
      <c r="K28" s="33"/>
    </row>
    <row r="29" spans="1:11" ht="12.75">
      <c r="A29" s="32"/>
      <c r="B29" s="37"/>
      <c r="C29" s="38"/>
      <c r="D29" s="38"/>
      <c r="E29" s="39"/>
      <c r="F29" s="5"/>
      <c r="G29" s="37"/>
      <c r="H29" s="38"/>
      <c r="I29" s="162"/>
      <c r="J29" s="163"/>
      <c r="K29" s="33"/>
    </row>
    <row r="30" spans="1:11" ht="12.75">
      <c r="A30" s="32"/>
      <c r="B30" s="6"/>
      <c r="C30" s="10" t="s">
        <v>102</v>
      </c>
      <c r="D30" s="11"/>
      <c r="E30" s="40"/>
      <c r="F30" s="5"/>
      <c r="G30" s="6"/>
      <c r="H30" s="10" t="s">
        <v>21</v>
      </c>
      <c r="I30" s="164"/>
      <c r="J30" s="165"/>
      <c r="K30" s="33"/>
    </row>
    <row r="31" spans="1:11" ht="12.75">
      <c r="A31" s="32"/>
      <c r="B31" s="6"/>
      <c r="C31" s="10"/>
      <c r="D31" s="11"/>
      <c r="E31" s="40"/>
      <c r="F31" s="5"/>
      <c r="G31" s="6"/>
      <c r="H31" s="10"/>
      <c r="I31" s="164"/>
      <c r="J31" s="165"/>
      <c r="K31" s="33"/>
    </row>
    <row r="32" spans="1:11" ht="12.75">
      <c r="A32" s="32"/>
      <c r="B32" s="87">
        <v>81</v>
      </c>
      <c r="C32" s="60" t="s">
        <v>103</v>
      </c>
      <c r="D32" s="150">
        <v>0</v>
      </c>
      <c r="E32" s="151">
        <v>0</v>
      </c>
      <c r="F32" s="2"/>
      <c r="G32" s="87">
        <v>91</v>
      </c>
      <c r="H32" s="60" t="s">
        <v>75</v>
      </c>
      <c r="I32" s="146">
        <v>0</v>
      </c>
      <c r="J32" s="166">
        <v>0</v>
      </c>
      <c r="K32" s="33"/>
    </row>
    <row r="33" spans="1:11" ht="13.5" thickBot="1">
      <c r="A33" s="32"/>
      <c r="B33" s="88"/>
      <c r="C33" s="61"/>
      <c r="D33" s="152"/>
      <c r="E33" s="153"/>
      <c r="F33" s="2"/>
      <c r="G33" s="88">
        <v>93</v>
      </c>
      <c r="H33" s="61" t="s">
        <v>22</v>
      </c>
      <c r="I33" s="167">
        <v>15630815391</v>
      </c>
      <c r="J33" s="168">
        <v>15687252661</v>
      </c>
      <c r="K33" s="33"/>
    </row>
    <row r="34" spans="1:11" s="26" customFormat="1" ht="13.5" thickTop="1">
      <c r="A34" s="62"/>
      <c r="B34" s="209" t="s">
        <v>76</v>
      </c>
      <c r="C34" s="210"/>
      <c r="D34" s="154">
        <f>SUM(D32:D33)</f>
        <v>0</v>
      </c>
      <c r="E34" s="155">
        <v>0</v>
      </c>
      <c r="F34" s="3"/>
      <c r="G34" s="209" t="s">
        <v>76</v>
      </c>
      <c r="H34" s="210"/>
      <c r="I34" s="164">
        <f>SUM(I32:I33)</f>
        <v>15630815391</v>
      </c>
      <c r="J34" s="169">
        <f>SUM(J32:J33)</f>
        <v>15687252661</v>
      </c>
      <c r="K34" s="63"/>
    </row>
    <row r="35" spans="1:11" ht="12.75">
      <c r="A35" s="32"/>
      <c r="B35" s="13"/>
      <c r="C35" s="14"/>
      <c r="D35" s="14"/>
      <c r="E35" s="15"/>
      <c r="F35" s="2"/>
      <c r="G35" s="13"/>
      <c r="H35" s="14"/>
      <c r="I35" s="14"/>
      <c r="J35" s="15"/>
      <c r="K35" s="33"/>
    </row>
    <row r="36" spans="1:11" ht="12.75">
      <c r="A36" s="32"/>
      <c r="B36" s="2"/>
      <c r="C36" s="2"/>
      <c r="D36" s="2"/>
      <c r="E36" s="2"/>
      <c r="F36" s="2"/>
      <c r="G36" s="2"/>
      <c r="H36" s="2"/>
      <c r="I36" s="2"/>
      <c r="J36" s="2"/>
      <c r="K36" s="33"/>
    </row>
    <row r="37" spans="1:11" ht="12.75">
      <c r="A37" s="32"/>
      <c r="B37" s="2"/>
      <c r="C37" s="2"/>
      <c r="D37" s="2"/>
      <c r="E37" s="2"/>
      <c r="F37" s="2"/>
      <c r="G37" s="2"/>
      <c r="H37" s="2"/>
      <c r="I37" s="2"/>
      <c r="J37" s="2"/>
      <c r="K37" s="33"/>
    </row>
    <row r="38" spans="1:11" ht="12.75">
      <c r="A38" s="32"/>
      <c r="B38" s="2"/>
      <c r="C38" s="2"/>
      <c r="D38" s="2"/>
      <c r="E38" s="2"/>
      <c r="F38" s="2"/>
      <c r="G38" s="2"/>
      <c r="H38" s="2"/>
      <c r="I38" s="2"/>
      <c r="J38" s="2"/>
      <c r="K38" s="33"/>
    </row>
    <row r="39" spans="1:11" ht="12.75">
      <c r="A39" s="32"/>
      <c r="B39" s="2"/>
      <c r="C39" s="2"/>
      <c r="D39" s="2"/>
      <c r="E39" s="2"/>
      <c r="F39" s="2"/>
      <c r="G39" s="2"/>
      <c r="H39" s="2"/>
      <c r="I39" s="2"/>
      <c r="J39" s="2"/>
      <c r="K39" s="33"/>
    </row>
    <row r="40" spans="1:11" ht="12.75">
      <c r="A40" s="32"/>
      <c r="B40" s="2"/>
      <c r="C40" s="3" t="s">
        <v>148</v>
      </c>
      <c r="D40" s="3"/>
      <c r="E40" s="3"/>
      <c r="F40" s="3"/>
      <c r="G40" s="3"/>
      <c r="H40" s="3" t="s">
        <v>96</v>
      </c>
      <c r="I40" s="2"/>
      <c r="J40" s="2"/>
      <c r="K40" s="33"/>
    </row>
    <row r="41" spans="1:11" ht="12.75">
      <c r="A41" s="32"/>
      <c r="B41" s="2"/>
      <c r="C41" s="22" t="s">
        <v>81</v>
      </c>
      <c r="D41" s="2"/>
      <c r="E41" s="2"/>
      <c r="F41" s="2"/>
      <c r="G41" s="2"/>
      <c r="H41" s="22" t="s">
        <v>97</v>
      </c>
      <c r="I41" s="2"/>
      <c r="J41" s="2"/>
      <c r="K41" s="33"/>
    </row>
    <row r="42" spans="1:11" ht="12.75">
      <c r="A42" s="32"/>
      <c r="B42" s="2"/>
      <c r="C42" s="2"/>
      <c r="D42" s="2"/>
      <c r="E42" s="2"/>
      <c r="F42" s="2"/>
      <c r="G42" s="2"/>
      <c r="H42" s="2"/>
      <c r="I42" s="2"/>
      <c r="J42" s="2"/>
      <c r="K42" s="33"/>
    </row>
    <row r="43" spans="1:11" ht="12.75">
      <c r="A43" s="32"/>
      <c r="B43" s="2"/>
      <c r="C43" s="2"/>
      <c r="D43" s="2"/>
      <c r="E43" s="2"/>
      <c r="F43" s="2"/>
      <c r="G43" s="2"/>
      <c r="H43" s="2"/>
      <c r="I43" s="2"/>
      <c r="J43" s="2"/>
      <c r="K43" s="33"/>
    </row>
    <row r="44" spans="1:11" ht="13.5" thickBot="1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6"/>
    </row>
    <row r="45" spans="2:10" ht="12.75">
      <c r="B45" s="2"/>
      <c r="C45" s="2"/>
      <c r="D45" s="2"/>
      <c r="E45" s="2"/>
      <c r="F45" s="2"/>
      <c r="G45" s="2"/>
      <c r="H45" s="2"/>
      <c r="I45" s="2"/>
      <c r="J45" s="2"/>
    </row>
  </sheetData>
  <sheetProtection/>
  <mergeCells count="11">
    <mergeCell ref="B8:B10"/>
    <mergeCell ref="B34:C34"/>
    <mergeCell ref="G34:H34"/>
    <mergeCell ref="B5:J5"/>
    <mergeCell ref="B1:J1"/>
    <mergeCell ref="B2:J2"/>
    <mergeCell ref="B3:J3"/>
    <mergeCell ref="B4:J4"/>
    <mergeCell ref="G8:G10"/>
    <mergeCell ref="H8:H10"/>
    <mergeCell ref="C8:C10"/>
  </mergeCells>
  <printOptions horizontalCentered="1"/>
  <pageMargins left="0.3937007874015748" right="0.7874015748031497" top="0.4724409448818898" bottom="0.7480314960629921" header="0" footer="0"/>
  <pageSetup orientation="landscape" scale="91" r:id="rId1"/>
  <ignoredErrors>
    <ignoredError sqref="G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view="pageBreakPreview" zoomScaleSheetLayoutView="100" zoomScalePageLayoutView="0" workbookViewId="0" topLeftCell="A31">
      <selection activeCell="B61" sqref="B61"/>
    </sheetView>
  </sheetViews>
  <sheetFormatPr defaultColWidth="11.421875" defaultRowHeight="12.75"/>
  <cols>
    <col min="1" max="1" width="7.421875" style="58" customWidth="1"/>
    <col min="2" max="2" width="28.28125" style="58" customWidth="1"/>
    <col min="3" max="3" width="14.7109375" style="58" customWidth="1"/>
    <col min="4" max="4" width="14.8515625" style="58" customWidth="1"/>
    <col min="5" max="5" width="3.7109375" style="58" customWidth="1"/>
    <col min="6" max="6" width="7.421875" style="58" customWidth="1"/>
    <col min="7" max="7" width="30.28125" style="58" customWidth="1"/>
    <col min="8" max="8" width="15.8515625" style="58" customWidth="1"/>
    <col min="9" max="9" width="16.00390625" style="58" customWidth="1"/>
    <col min="10" max="16384" width="11.421875" style="58" customWidth="1"/>
  </cols>
  <sheetData>
    <row r="1" spans="1:9" ht="12.75">
      <c r="A1" s="212" t="s">
        <v>113</v>
      </c>
      <c r="B1" s="213"/>
      <c r="C1" s="213"/>
      <c r="D1" s="213"/>
      <c r="E1" s="213"/>
      <c r="F1" s="213"/>
      <c r="G1" s="213"/>
      <c r="H1" s="213"/>
      <c r="I1" s="214"/>
    </row>
    <row r="2" spans="1:9" ht="12.75">
      <c r="A2" s="217" t="s">
        <v>1</v>
      </c>
      <c r="B2" s="211"/>
      <c r="C2" s="211"/>
      <c r="D2" s="211"/>
      <c r="E2" s="211"/>
      <c r="F2" s="211"/>
      <c r="G2" s="211"/>
      <c r="H2" s="211"/>
      <c r="I2" s="218"/>
    </row>
    <row r="3" spans="1:9" ht="12.75">
      <c r="A3" s="217" t="s">
        <v>2</v>
      </c>
      <c r="B3" s="211"/>
      <c r="C3" s="211"/>
      <c r="D3" s="211"/>
      <c r="E3" s="211"/>
      <c r="F3" s="211"/>
      <c r="G3" s="211"/>
      <c r="H3" s="211"/>
      <c r="I3" s="218"/>
    </row>
    <row r="4" spans="1:9" ht="12.75">
      <c r="A4" s="217" t="s">
        <v>138</v>
      </c>
      <c r="B4" s="211"/>
      <c r="C4" s="211"/>
      <c r="D4" s="211"/>
      <c r="E4" s="211"/>
      <c r="F4" s="211"/>
      <c r="G4" s="211"/>
      <c r="H4" s="211"/>
      <c r="I4" s="218"/>
    </row>
    <row r="5" spans="1:9" ht="12.75">
      <c r="A5" s="217" t="s">
        <v>116</v>
      </c>
      <c r="B5" s="211"/>
      <c r="C5" s="211"/>
      <c r="D5" s="211"/>
      <c r="E5" s="211"/>
      <c r="F5" s="211"/>
      <c r="G5" s="211"/>
      <c r="H5" s="211"/>
      <c r="I5" s="218"/>
    </row>
    <row r="6" spans="1:9" ht="12.75">
      <c r="A6" s="98"/>
      <c r="B6" s="22"/>
      <c r="C6" s="22"/>
      <c r="D6" s="22"/>
      <c r="E6" s="22"/>
      <c r="F6" s="22"/>
      <c r="G6" s="22"/>
      <c r="H6" s="22"/>
      <c r="I6" s="73"/>
    </row>
    <row r="7" spans="1:9" ht="12.75">
      <c r="A7" s="219" t="s">
        <v>67</v>
      </c>
      <c r="B7" s="1"/>
      <c r="C7" s="1" t="s">
        <v>104</v>
      </c>
      <c r="D7" s="1" t="s">
        <v>104</v>
      </c>
      <c r="E7" s="1"/>
      <c r="F7" s="216" t="s">
        <v>67</v>
      </c>
      <c r="G7" s="1"/>
      <c r="H7" s="1" t="s">
        <v>104</v>
      </c>
      <c r="I7" s="49" t="s">
        <v>104</v>
      </c>
    </row>
    <row r="8" spans="1:9" ht="12.75">
      <c r="A8" s="219"/>
      <c r="B8" s="1" t="s">
        <v>4</v>
      </c>
      <c r="C8" s="1" t="s">
        <v>5</v>
      </c>
      <c r="D8" s="1" t="s">
        <v>6</v>
      </c>
      <c r="E8" s="1"/>
      <c r="F8" s="216"/>
      <c r="G8" s="1" t="s">
        <v>7</v>
      </c>
      <c r="H8" s="1" t="s">
        <v>5</v>
      </c>
      <c r="I8" s="49" t="s">
        <v>6</v>
      </c>
    </row>
    <row r="9" spans="1:9" ht="12.75">
      <c r="A9" s="219"/>
      <c r="B9" s="22"/>
      <c r="C9" s="29">
        <v>43830</v>
      </c>
      <c r="D9" s="29">
        <v>43465</v>
      </c>
      <c r="E9" s="74"/>
      <c r="F9" s="216"/>
      <c r="G9" s="22"/>
      <c r="H9" s="29">
        <f>C9</f>
        <v>43830</v>
      </c>
      <c r="I9" s="75">
        <f>D9</f>
        <v>43465</v>
      </c>
    </row>
    <row r="10" spans="1:9" ht="12.75">
      <c r="A10" s="98"/>
      <c r="B10" s="22"/>
      <c r="C10" s="74"/>
      <c r="D10" s="74"/>
      <c r="E10" s="74"/>
      <c r="F10" s="22"/>
      <c r="G10" s="22"/>
      <c r="H10" s="74"/>
      <c r="I10" s="76"/>
    </row>
    <row r="11" spans="1:9" ht="12.75">
      <c r="A11" s="99"/>
      <c r="B11" s="3" t="s">
        <v>8</v>
      </c>
      <c r="C11" s="170">
        <f>C13+C16</f>
        <v>37266643</v>
      </c>
      <c r="D11" s="170">
        <f>D13+D16</f>
        <v>34779560</v>
      </c>
      <c r="E11" s="4"/>
      <c r="F11" s="65"/>
      <c r="G11" s="3" t="s">
        <v>8</v>
      </c>
      <c r="H11" s="170">
        <f>H13+H19+H23</f>
        <v>135038983</v>
      </c>
      <c r="I11" s="179">
        <f>I13+I19+I23</f>
        <v>126381387</v>
      </c>
    </row>
    <row r="12" spans="1:9" ht="12.75">
      <c r="A12" s="99"/>
      <c r="B12" s="3"/>
      <c r="C12" s="170"/>
      <c r="D12" s="170"/>
      <c r="E12" s="11"/>
      <c r="F12" s="65"/>
      <c r="G12" s="3"/>
      <c r="H12" s="170"/>
      <c r="I12" s="179"/>
    </row>
    <row r="13" spans="1:9" ht="12.75">
      <c r="A13" s="100">
        <v>11</v>
      </c>
      <c r="B13" s="3" t="s">
        <v>9</v>
      </c>
      <c r="C13" s="170">
        <f>SUM(C14:C15)</f>
        <v>37266643</v>
      </c>
      <c r="D13" s="170">
        <f>SUM(D14:D15)</f>
        <v>34779560</v>
      </c>
      <c r="E13" s="4"/>
      <c r="F13" s="77">
        <v>24</v>
      </c>
      <c r="G13" s="11" t="s">
        <v>23</v>
      </c>
      <c r="H13" s="170">
        <f>SUM(H14:H17)</f>
        <v>16381431</v>
      </c>
      <c r="I13" s="179">
        <f>SUM(I14:I17)</f>
        <v>19510177</v>
      </c>
    </row>
    <row r="14" spans="1:9" ht="12.75">
      <c r="A14" s="99">
        <v>1110</v>
      </c>
      <c r="B14" s="22" t="s">
        <v>24</v>
      </c>
      <c r="C14" s="171">
        <v>37266643</v>
      </c>
      <c r="D14" s="171">
        <v>34779560</v>
      </c>
      <c r="E14" s="7"/>
      <c r="F14" s="65" t="s">
        <v>83</v>
      </c>
      <c r="G14" s="12" t="s">
        <v>84</v>
      </c>
      <c r="H14" s="171">
        <v>988700</v>
      </c>
      <c r="I14" s="180">
        <v>8657000</v>
      </c>
    </row>
    <row r="15" spans="1:9" ht="12.75">
      <c r="A15" s="99"/>
      <c r="B15" s="22"/>
      <c r="C15" s="171"/>
      <c r="D15" s="171"/>
      <c r="E15" s="7"/>
      <c r="F15" s="65" t="s">
        <v>123</v>
      </c>
      <c r="G15" s="12" t="s">
        <v>124</v>
      </c>
      <c r="H15" s="171">
        <v>571731</v>
      </c>
      <c r="I15" s="180">
        <v>487177</v>
      </c>
    </row>
    <row r="16" spans="1:9" ht="12.75">
      <c r="A16" s="100">
        <v>13</v>
      </c>
      <c r="B16" s="3" t="s">
        <v>117</v>
      </c>
      <c r="C16" s="170">
        <f>SUM(C17:C19)</f>
        <v>0</v>
      </c>
      <c r="D16" s="170">
        <f>SUM(D17:D19)</f>
        <v>0</v>
      </c>
      <c r="E16" s="4"/>
      <c r="F16" s="65">
        <v>2425</v>
      </c>
      <c r="G16" s="12" t="s">
        <v>25</v>
      </c>
      <c r="H16" s="171">
        <v>0</v>
      </c>
      <c r="I16" s="180">
        <v>0</v>
      </c>
    </row>
    <row r="17" spans="1:9" ht="12.75">
      <c r="A17" s="99">
        <v>1311</v>
      </c>
      <c r="B17" s="22" t="s">
        <v>118</v>
      </c>
      <c r="C17" s="171">
        <v>0</v>
      </c>
      <c r="D17" s="171">
        <v>0</v>
      </c>
      <c r="E17" s="12"/>
      <c r="F17" s="65">
        <v>2436</v>
      </c>
      <c r="G17" s="22" t="s">
        <v>26</v>
      </c>
      <c r="H17" s="171">
        <v>14821000</v>
      </c>
      <c r="I17" s="180">
        <v>10366000</v>
      </c>
    </row>
    <row r="18" spans="1:9" ht="12.75">
      <c r="A18" s="99">
        <v>1337</v>
      </c>
      <c r="B18" s="22" t="s">
        <v>119</v>
      </c>
      <c r="C18" s="171">
        <v>0</v>
      </c>
      <c r="D18" s="171">
        <v>0</v>
      </c>
      <c r="E18" s="12"/>
      <c r="F18" s="22"/>
      <c r="G18" s="22"/>
      <c r="H18" s="181"/>
      <c r="I18" s="182"/>
    </row>
    <row r="19" spans="1:9" ht="12.75">
      <c r="A19" s="99"/>
      <c r="B19" s="22"/>
      <c r="C19" s="171">
        <v>0</v>
      </c>
      <c r="D19" s="171">
        <v>0</v>
      </c>
      <c r="E19" s="12"/>
      <c r="F19" s="77">
        <v>25</v>
      </c>
      <c r="G19" s="3" t="s">
        <v>11</v>
      </c>
      <c r="H19" s="170">
        <f>H21</f>
        <v>118657552</v>
      </c>
      <c r="I19" s="179">
        <f>I21</f>
        <v>106871210</v>
      </c>
    </row>
    <row r="20" spans="1:9" ht="12.75">
      <c r="A20" s="99"/>
      <c r="B20" s="22"/>
      <c r="C20" s="172"/>
      <c r="D20" s="172"/>
      <c r="E20" s="22"/>
      <c r="F20" s="65"/>
      <c r="G20" s="22"/>
      <c r="H20" s="171"/>
      <c r="I20" s="180"/>
    </row>
    <row r="21" spans="1:9" ht="12.75">
      <c r="A21" s="99"/>
      <c r="B21" s="22"/>
      <c r="C21" s="171"/>
      <c r="D21" s="171"/>
      <c r="E21" s="12"/>
      <c r="F21" s="65" t="s">
        <v>121</v>
      </c>
      <c r="G21" s="22" t="s">
        <v>122</v>
      </c>
      <c r="H21" s="171">
        <v>118657552</v>
      </c>
      <c r="I21" s="180">
        <v>106871210</v>
      </c>
    </row>
    <row r="22" spans="1:9" ht="12.75">
      <c r="A22" s="99"/>
      <c r="B22" s="3" t="s">
        <v>12</v>
      </c>
      <c r="C22" s="170">
        <f>C24+C39+C34</f>
        <v>1383692194</v>
      </c>
      <c r="D22" s="170">
        <f>D24+D39+D34</f>
        <v>1408182852</v>
      </c>
      <c r="E22" s="11"/>
      <c r="F22" s="65"/>
      <c r="G22" s="22"/>
      <c r="H22" s="171"/>
      <c r="I22" s="180"/>
    </row>
    <row r="23" spans="1:9" ht="12.75">
      <c r="A23" s="99"/>
      <c r="B23" s="22"/>
      <c r="C23" s="171"/>
      <c r="D23" s="171"/>
      <c r="E23" s="12"/>
      <c r="F23" s="77">
        <v>29</v>
      </c>
      <c r="G23" s="3" t="s">
        <v>27</v>
      </c>
      <c r="H23" s="170">
        <f>H25</f>
        <v>0</v>
      </c>
      <c r="I23" s="179">
        <f>I25</f>
        <v>0</v>
      </c>
    </row>
    <row r="24" spans="1:9" ht="12.75">
      <c r="A24" s="100">
        <v>16</v>
      </c>
      <c r="B24" s="3" t="s">
        <v>29</v>
      </c>
      <c r="C24" s="170">
        <f>SUM(C26:C33)</f>
        <v>1383692194</v>
      </c>
      <c r="D24" s="170">
        <f>SUM(D26:D33)</f>
        <v>1401845183</v>
      </c>
      <c r="E24" s="11"/>
      <c r="F24" s="65"/>
      <c r="G24" s="22"/>
      <c r="H24" s="171"/>
      <c r="I24" s="180"/>
    </row>
    <row r="25" spans="1:9" ht="12.75">
      <c r="A25" s="99"/>
      <c r="B25" s="22"/>
      <c r="C25" s="171"/>
      <c r="D25" s="171"/>
      <c r="E25" s="12"/>
      <c r="F25" s="65">
        <v>2905</v>
      </c>
      <c r="G25" s="22" t="s">
        <v>28</v>
      </c>
      <c r="H25" s="171">
        <v>0</v>
      </c>
      <c r="I25" s="180">
        <v>0</v>
      </c>
    </row>
    <row r="26" spans="1:9" ht="12.75">
      <c r="A26" s="99">
        <v>1605</v>
      </c>
      <c r="B26" s="22" t="s">
        <v>64</v>
      </c>
      <c r="C26" s="171">
        <v>166460000</v>
      </c>
      <c r="D26" s="171">
        <v>166460000</v>
      </c>
      <c r="E26" s="12"/>
      <c r="F26" s="65"/>
      <c r="G26" s="22"/>
      <c r="H26" s="171"/>
      <c r="I26" s="180"/>
    </row>
    <row r="27" spans="1:9" ht="12.75">
      <c r="A27" s="99">
        <v>1640</v>
      </c>
      <c r="B27" s="72" t="s">
        <v>120</v>
      </c>
      <c r="C27" s="171">
        <v>962389536</v>
      </c>
      <c r="D27" s="171">
        <v>962389536</v>
      </c>
      <c r="E27" s="12"/>
      <c r="F27" s="65"/>
      <c r="G27" s="22"/>
      <c r="H27" s="171"/>
      <c r="I27" s="180"/>
    </row>
    <row r="28" spans="1:9" ht="12.75">
      <c r="A28" s="99">
        <v>1650</v>
      </c>
      <c r="B28" s="72" t="s">
        <v>92</v>
      </c>
      <c r="C28" s="171">
        <v>0</v>
      </c>
      <c r="D28" s="171">
        <v>0</v>
      </c>
      <c r="E28" s="12"/>
      <c r="F28" s="77"/>
      <c r="G28" s="3" t="s">
        <v>12</v>
      </c>
      <c r="H28" s="170">
        <f>H31</f>
        <v>0</v>
      </c>
      <c r="I28" s="179">
        <f>I31</f>
        <v>0</v>
      </c>
    </row>
    <row r="29" spans="1:9" ht="12.75">
      <c r="A29" s="99">
        <v>1655</v>
      </c>
      <c r="B29" s="22" t="s">
        <v>30</v>
      </c>
      <c r="C29" s="171">
        <v>18478800</v>
      </c>
      <c r="D29" s="171">
        <v>18478800</v>
      </c>
      <c r="E29" s="12"/>
      <c r="F29" s="77"/>
      <c r="G29" s="3"/>
      <c r="H29" s="170"/>
      <c r="I29" s="179"/>
    </row>
    <row r="30" spans="1:9" ht="12.75">
      <c r="A30" s="99">
        <v>1665</v>
      </c>
      <c r="B30" s="22" t="s">
        <v>31</v>
      </c>
      <c r="C30" s="171">
        <v>178306130</v>
      </c>
      <c r="D30" s="171">
        <v>173503230</v>
      </c>
      <c r="E30" s="12"/>
      <c r="F30" s="65"/>
      <c r="G30" s="22"/>
      <c r="H30" s="171"/>
      <c r="I30" s="180"/>
    </row>
    <row r="31" spans="1:9" ht="12.75">
      <c r="A31" s="99">
        <v>1670</v>
      </c>
      <c r="B31" s="22" t="s">
        <v>32</v>
      </c>
      <c r="C31" s="171">
        <v>207518652</v>
      </c>
      <c r="D31" s="171">
        <v>180941232</v>
      </c>
      <c r="E31" s="12"/>
      <c r="F31" s="77">
        <v>27</v>
      </c>
      <c r="G31" s="3" t="s">
        <v>14</v>
      </c>
      <c r="H31" s="170">
        <f>H32</f>
        <v>0</v>
      </c>
      <c r="I31" s="179">
        <f>I32</f>
        <v>0</v>
      </c>
    </row>
    <row r="32" spans="1:9" ht="12.75">
      <c r="A32" s="99">
        <v>1685</v>
      </c>
      <c r="B32" s="22" t="s">
        <v>33</v>
      </c>
      <c r="C32" s="191">
        <v>-149460924</v>
      </c>
      <c r="D32" s="191">
        <v>-99927615</v>
      </c>
      <c r="E32" s="12"/>
      <c r="F32" s="65">
        <v>2715</v>
      </c>
      <c r="G32" s="64" t="s">
        <v>82</v>
      </c>
      <c r="H32" s="171">
        <v>0</v>
      </c>
      <c r="I32" s="180">
        <v>0</v>
      </c>
    </row>
    <row r="33" spans="1:9" ht="12.75">
      <c r="A33" s="99"/>
      <c r="B33" s="22"/>
      <c r="C33" s="171"/>
      <c r="D33" s="171"/>
      <c r="E33" s="12"/>
      <c r="F33" s="77"/>
      <c r="G33" s="3"/>
      <c r="H33" s="170"/>
      <c r="I33" s="179"/>
    </row>
    <row r="34" spans="1:9" ht="12.75">
      <c r="A34" s="100">
        <v>17</v>
      </c>
      <c r="B34" s="3" t="s">
        <v>87</v>
      </c>
      <c r="C34" s="170">
        <f>SUM(C36:C37)</f>
        <v>0</v>
      </c>
      <c r="D34" s="170">
        <f>SUM(D36:D37)</f>
        <v>0</v>
      </c>
      <c r="E34" s="12"/>
      <c r="F34" s="65"/>
      <c r="G34" s="3" t="s">
        <v>17</v>
      </c>
      <c r="H34" s="183">
        <f>H11+H28</f>
        <v>135038983</v>
      </c>
      <c r="I34" s="184">
        <f>I11+I28</f>
        <v>126381387</v>
      </c>
    </row>
    <row r="35" spans="1:9" ht="12.75">
      <c r="A35" s="100"/>
      <c r="B35" s="3"/>
      <c r="C35" s="170"/>
      <c r="D35" s="170"/>
      <c r="E35" s="4"/>
      <c r="F35" s="77"/>
      <c r="G35" s="3"/>
      <c r="H35" s="170"/>
      <c r="I35" s="179"/>
    </row>
    <row r="36" spans="1:9" ht="12.75">
      <c r="A36" s="99">
        <v>1710</v>
      </c>
      <c r="B36" s="22" t="s">
        <v>87</v>
      </c>
      <c r="C36" s="171">
        <v>0</v>
      </c>
      <c r="D36" s="171">
        <v>0</v>
      </c>
      <c r="E36" s="11"/>
      <c r="F36" s="77">
        <v>3</v>
      </c>
      <c r="G36" s="3" t="s">
        <v>18</v>
      </c>
      <c r="H36" s="183">
        <f>H38</f>
        <v>1285919854</v>
      </c>
      <c r="I36" s="184">
        <f>I38</f>
        <v>1316581025</v>
      </c>
    </row>
    <row r="37" spans="1:9" ht="12.75">
      <c r="A37" s="99">
        <v>1785</v>
      </c>
      <c r="B37" s="66" t="s">
        <v>88</v>
      </c>
      <c r="C37" s="171">
        <v>0</v>
      </c>
      <c r="D37" s="171">
        <v>0</v>
      </c>
      <c r="E37" s="12"/>
      <c r="F37" s="65"/>
      <c r="G37" s="22"/>
      <c r="H37" s="171"/>
      <c r="I37" s="180"/>
    </row>
    <row r="38" spans="1:10" ht="12.75">
      <c r="A38" s="99"/>
      <c r="B38" s="22"/>
      <c r="C38" s="171"/>
      <c r="D38" s="171"/>
      <c r="E38" s="12"/>
      <c r="F38" s="77">
        <v>31</v>
      </c>
      <c r="G38" s="3" t="s">
        <v>19</v>
      </c>
      <c r="H38" s="170">
        <f>SUM(H40:H47)</f>
        <v>1285919854</v>
      </c>
      <c r="I38" s="179">
        <f>SUM(I40:I47)</f>
        <v>1316581025</v>
      </c>
      <c r="J38" s="89"/>
    </row>
    <row r="39" spans="1:9" ht="12.75">
      <c r="A39" s="100">
        <v>19</v>
      </c>
      <c r="B39" s="3" t="s">
        <v>34</v>
      </c>
      <c r="C39" s="170">
        <f>SUM(C41:C45)</f>
        <v>0</v>
      </c>
      <c r="D39" s="170">
        <f>SUM(D41:D45)</f>
        <v>6337669</v>
      </c>
      <c r="E39" s="12"/>
      <c r="F39" s="65"/>
      <c r="G39" s="22"/>
      <c r="H39" s="171"/>
      <c r="I39" s="180"/>
    </row>
    <row r="40" spans="1:10" ht="12.75">
      <c r="A40" s="100"/>
      <c r="B40" s="3"/>
      <c r="C40" s="170"/>
      <c r="D40" s="170"/>
      <c r="E40" s="12"/>
      <c r="F40" s="65">
        <v>3105</v>
      </c>
      <c r="G40" s="22" t="s">
        <v>35</v>
      </c>
      <c r="H40" s="171">
        <v>493347351</v>
      </c>
      <c r="I40" s="180">
        <v>493347352</v>
      </c>
      <c r="J40" s="89"/>
    </row>
    <row r="41" spans="1:10" ht="12.75">
      <c r="A41" s="99">
        <v>1905</v>
      </c>
      <c r="B41" s="22" t="s">
        <v>68</v>
      </c>
      <c r="C41" s="171">
        <v>0</v>
      </c>
      <c r="D41" s="171">
        <v>6337669</v>
      </c>
      <c r="E41" s="12"/>
      <c r="F41" s="78" t="s">
        <v>139</v>
      </c>
      <c r="G41" s="72" t="s">
        <v>140</v>
      </c>
      <c r="H41" s="191">
        <v>823233673</v>
      </c>
      <c r="I41" s="180">
        <v>0</v>
      </c>
      <c r="J41" s="89"/>
    </row>
    <row r="42" spans="1:10" ht="12.75">
      <c r="A42" s="99">
        <v>1910</v>
      </c>
      <c r="B42" s="72" t="s">
        <v>66</v>
      </c>
      <c r="C42" s="171">
        <v>0</v>
      </c>
      <c r="D42" s="171">
        <v>0</v>
      </c>
      <c r="E42" s="22"/>
      <c r="F42" s="78">
        <v>3110</v>
      </c>
      <c r="G42" s="22" t="s">
        <v>37</v>
      </c>
      <c r="H42" s="191">
        <v>-30661170</v>
      </c>
      <c r="I42" s="208">
        <v>-65965175</v>
      </c>
      <c r="J42" s="89"/>
    </row>
    <row r="43" spans="1:10" s="59" customFormat="1" ht="12.75">
      <c r="A43" s="99">
        <v>1915</v>
      </c>
      <c r="B43" s="22" t="s">
        <v>36</v>
      </c>
      <c r="C43" s="171">
        <v>0</v>
      </c>
      <c r="D43" s="171">
        <v>0</v>
      </c>
      <c r="E43" s="11"/>
      <c r="F43" s="78" t="s">
        <v>69</v>
      </c>
      <c r="G43" s="22" t="s">
        <v>70</v>
      </c>
      <c r="H43" s="171">
        <v>0</v>
      </c>
      <c r="I43" s="180">
        <v>0</v>
      </c>
      <c r="J43" s="89"/>
    </row>
    <row r="44" spans="1:10" s="59" customFormat="1" ht="12.75">
      <c r="A44" s="99">
        <v>1970</v>
      </c>
      <c r="B44" s="22" t="s">
        <v>38</v>
      </c>
      <c r="C44" s="171">
        <v>0</v>
      </c>
      <c r="D44" s="171">
        <v>0</v>
      </c>
      <c r="E44" s="11"/>
      <c r="F44" s="78" t="s">
        <v>71</v>
      </c>
      <c r="G44" s="72" t="s">
        <v>72</v>
      </c>
      <c r="H44" s="171">
        <v>0</v>
      </c>
      <c r="I44" s="180">
        <v>0</v>
      </c>
      <c r="J44" s="192"/>
    </row>
    <row r="45" spans="1:9" ht="12.75">
      <c r="A45" s="99">
        <v>1975</v>
      </c>
      <c r="B45" s="72" t="s">
        <v>98</v>
      </c>
      <c r="C45" s="171">
        <v>0</v>
      </c>
      <c r="D45" s="171">
        <v>0</v>
      </c>
      <c r="E45" s="11"/>
      <c r="F45" s="78" t="s">
        <v>125</v>
      </c>
      <c r="G45" s="72" t="s">
        <v>126</v>
      </c>
      <c r="H45" s="171">
        <v>0</v>
      </c>
      <c r="I45" s="186">
        <v>889198848</v>
      </c>
    </row>
    <row r="46" spans="1:9" ht="12.75">
      <c r="A46" s="99"/>
      <c r="B46" s="22"/>
      <c r="C46" s="171"/>
      <c r="D46" s="171"/>
      <c r="E46" s="79"/>
      <c r="F46" s="78"/>
      <c r="G46" s="72"/>
      <c r="H46" s="185"/>
      <c r="I46" s="186"/>
    </row>
    <row r="47" spans="1:9" ht="12.75">
      <c r="A47" s="98"/>
      <c r="B47" s="22"/>
      <c r="C47" s="172"/>
      <c r="D47" s="172"/>
      <c r="E47" s="79"/>
      <c r="F47" s="78"/>
      <c r="G47" s="72"/>
      <c r="H47" s="185"/>
      <c r="I47" s="186"/>
    </row>
    <row r="48" spans="1:9" ht="13.5" thickBot="1">
      <c r="A48" s="101"/>
      <c r="B48" s="3" t="s">
        <v>16</v>
      </c>
      <c r="C48" s="173">
        <f>C11+C22</f>
        <v>1420958837</v>
      </c>
      <c r="D48" s="173">
        <f>D11+D22</f>
        <v>1442962412</v>
      </c>
      <c r="E48" s="79"/>
      <c r="F48" s="78"/>
      <c r="G48" s="3" t="s">
        <v>20</v>
      </c>
      <c r="H48" s="187">
        <f>SUM(H34+H36)</f>
        <v>1420958837</v>
      </c>
      <c r="I48" s="188">
        <f>SUM(I34+I36)</f>
        <v>1442962412</v>
      </c>
    </row>
    <row r="49" spans="1:9" ht="12.75" customHeight="1" thickTop="1">
      <c r="A49" s="101"/>
      <c r="B49" s="3"/>
      <c r="C49" s="170"/>
      <c r="D49" s="170"/>
      <c r="E49" s="12"/>
      <c r="F49" s="78"/>
      <c r="G49" s="3"/>
      <c r="H49" s="175"/>
      <c r="I49" s="176"/>
    </row>
    <row r="50" spans="1:9" ht="12.75">
      <c r="A50" s="102"/>
      <c r="B50" s="80"/>
      <c r="C50" s="174"/>
      <c r="D50" s="174"/>
      <c r="E50" s="90"/>
      <c r="F50" s="91"/>
      <c r="G50" s="80"/>
      <c r="H50" s="189"/>
      <c r="I50" s="190"/>
    </row>
    <row r="51" spans="1:9" ht="12.75">
      <c r="A51" s="103" t="s">
        <v>105</v>
      </c>
      <c r="B51" s="24" t="s">
        <v>106</v>
      </c>
      <c r="C51" s="170">
        <f>C52</f>
        <v>0</v>
      </c>
      <c r="D51" s="170">
        <f>D52</f>
        <v>0</v>
      </c>
      <c r="E51" s="12"/>
      <c r="F51" s="92" t="s">
        <v>107</v>
      </c>
      <c r="G51" s="93" t="s">
        <v>108</v>
      </c>
      <c r="H51" s="175">
        <f>H52</f>
        <v>0</v>
      </c>
      <c r="I51" s="176">
        <f>I52</f>
        <v>0</v>
      </c>
    </row>
    <row r="52" spans="1:9" ht="12.75">
      <c r="A52" s="104" t="s">
        <v>109</v>
      </c>
      <c r="B52" s="81" t="s">
        <v>110</v>
      </c>
      <c r="C52" s="171">
        <v>0</v>
      </c>
      <c r="D52" s="171">
        <v>0</v>
      </c>
      <c r="E52" s="12"/>
      <c r="F52" s="94" t="s">
        <v>111</v>
      </c>
      <c r="G52" s="19" t="s">
        <v>112</v>
      </c>
      <c r="H52" s="177">
        <v>0</v>
      </c>
      <c r="I52" s="178">
        <v>0</v>
      </c>
    </row>
    <row r="53" spans="1:9" ht="12.75">
      <c r="A53" s="105"/>
      <c r="B53" s="12"/>
      <c r="C53" s="171"/>
      <c r="D53" s="171"/>
      <c r="E53" s="22"/>
      <c r="F53" s="65"/>
      <c r="G53" s="12"/>
      <c r="H53" s="177"/>
      <c r="I53" s="178"/>
    </row>
    <row r="54" spans="1:9" ht="12.75">
      <c r="A54" s="103" t="s">
        <v>77</v>
      </c>
      <c r="B54" s="24" t="s">
        <v>78</v>
      </c>
      <c r="C54" s="170">
        <f>C55</f>
        <v>0</v>
      </c>
      <c r="D54" s="170">
        <f>D55</f>
        <v>0</v>
      </c>
      <c r="E54" s="12"/>
      <c r="F54" s="92">
        <v>93</v>
      </c>
      <c r="G54" s="24" t="s">
        <v>22</v>
      </c>
      <c r="H54" s="175">
        <f>H55</f>
        <v>15630815391</v>
      </c>
      <c r="I54" s="176">
        <f>I55</f>
        <v>15687252661</v>
      </c>
    </row>
    <row r="55" spans="1:9" ht="12.75">
      <c r="A55" s="104" t="s">
        <v>79</v>
      </c>
      <c r="B55" s="81" t="s">
        <v>80</v>
      </c>
      <c r="C55" s="171">
        <v>0</v>
      </c>
      <c r="D55" s="171">
        <v>0</v>
      </c>
      <c r="E55" s="12"/>
      <c r="F55" s="94">
        <v>9390</v>
      </c>
      <c r="G55" s="19" t="s">
        <v>39</v>
      </c>
      <c r="H55" s="177">
        <v>15630815391</v>
      </c>
      <c r="I55" s="178">
        <v>15687252661</v>
      </c>
    </row>
    <row r="56" spans="1:9" ht="12.75">
      <c r="A56" s="106"/>
      <c r="B56" s="82"/>
      <c r="C56" s="83"/>
      <c r="D56" s="83"/>
      <c r="E56" s="95"/>
      <c r="F56" s="96"/>
      <c r="G56" s="82"/>
      <c r="H56" s="82"/>
      <c r="I56" s="85"/>
    </row>
    <row r="57" spans="1:9" ht="12.75">
      <c r="A57" s="98"/>
      <c r="B57" s="22"/>
      <c r="C57" s="12"/>
      <c r="D57" s="12"/>
      <c r="E57" s="22"/>
      <c r="F57" s="65"/>
      <c r="G57" s="12"/>
      <c r="H57" s="12"/>
      <c r="I57" s="84"/>
    </row>
    <row r="58" spans="1:9" ht="12.75">
      <c r="A58" s="98"/>
      <c r="B58" s="22"/>
      <c r="C58" s="12"/>
      <c r="D58" s="12"/>
      <c r="E58" s="22"/>
      <c r="F58" s="12"/>
      <c r="G58" s="12"/>
      <c r="H58" s="12"/>
      <c r="I58" s="84"/>
    </row>
    <row r="59" spans="1:9" ht="12.75">
      <c r="A59" s="98"/>
      <c r="B59" s="22"/>
      <c r="C59" s="12"/>
      <c r="D59" s="12"/>
      <c r="E59" s="22"/>
      <c r="F59" s="12"/>
      <c r="G59" s="12"/>
      <c r="H59" s="12"/>
      <c r="I59" s="84"/>
    </row>
    <row r="60" spans="1:9" ht="12.75">
      <c r="A60" s="98"/>
      <c r="B60" s="22"/>
      <c r="C60" s="22"/>
      <c r="D60" s="22"/>
      <c r="E60" s="22"/>
      <c r="F60" s="22"/>
      <c r="G60" s="22"/>
      <c r="H60" s="12"/>
      <c r="I60" s="84"/>
    </row>
    <row r="61" spans="1:9" ht="12.75">
      <c r="A61" s="98"/>
      <c r="B61" s="3" t="s">
        <v>148</v>
      </c>
      <c r="C61" s="12"/>
      <c r="D61" s="12"/>
      <c r="E61" s="22"/>
      <c r="F61" s="12"/>
      <c r="G61" s="11" t="s">
        <v>96</v>
      </c>
      <c r="H61" s="12"/>
      <c r="I61" s="84"/>
    </row>
    <row r="62" spans="1:9" ht="12.75">
      <c r="A62" s="98"/>
      <c r="B62" s="22" t="s">
        <v>81</v>
      </c>
      <c r="C62" s="12"/>
      <c r="D62" s="12"/>
      <c r="E62" s="22"/>
      <c r="F62" s="12"/>
      <c r="G62" s="12" t="s">
        <v>97</v>
      </c>
      <c r="H62" s="22"/>
      <c r="I62" s="73"/>
    </row>
    <row r="63" spans="1:9" ht="13.5" thickBot="1">
      <c r="A63" s="107"/>
      <c r="B63" s="108"/>
      <c r="C63" s="71"/>
      <c r="D63" s="71"/>
      <c r="E63" s="71"/>
      <c r="F63" s="71"/>
      <c r="G63" s="108"/>
      <c r="H63" s="71"/>
      <c r="I63" s="86"/>
    </row>
    <row r="64" spans="1:9" ht="13.5" thickBot="1">
      <c r="A64" s="107"/>
      <c r="B64" s="97"/>
      <c r="C64" s="71"/>
      <c r="D64" s="71"/>
      <c r="E64" s="71"/>
      <c r="F64" s="71"/>
      <c r="G64" s="71"/>
      <c r="H64" s="71"/>
      <c r="I64" s="86"/>
    </row>
  </sheetData>
  <sheetProtection/>
  <mergeCells count="7">
    <mergeCell ref="A1:I1"/>
    <mergeCell ref="A2:I2"/>
    <mergeCell ref="A3:I3"/>
    <mergeCell ref="A4:I4"/>
    <mergeCell ref="A5:I5"/>
    <mergeCell ref="A7:A9"/>
    <mergeCell ref="F7:F9"/>
  </mergeCells>
  <printOptions horizontalCentered="1"/>
  <pageMargins left="0" right="0" top="0.4724409448818898" bottom="0.3937007874015748" header="0" footer="0"/>
  <pageSetup orientation="landscape" scale="68" r:id="rId1"/>
  <ignoredErrors>
    <ignoredError sqref="F14:F15 F21 F51:F52 A51:A55 F45 F43:F44 F4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3.7109375" style="2" customWidth="1"/>
    <col min="2" max="2" width="11.421875" style="2" customWidth="1"/>
    <col min="3" max="3" width="39.421875" style="2" customWidth="1"/>
    <col min="4" max="5" width="20.7109375" style="2" customWidth="1"/>
    <col min="6" max="6" width="3.7109375" style="2" customWidth="1"/>
    <col min="7" max="7" width="11.421875" style="2" customWidth="1"/>
    <col min="8" max="8" width="13.8515625" style="2" bestFit="1" customWidth="1"/>
    <col min="9" max="9" width="10.00390625" style="2" customWidth="1"/>
    <col min="10" max="16384" width="11.421875" style="2" customWidth="1"/>
  </cols>
  <sheetData>
    <row r="1" spans="1:9" ht="12.75">
      <c r="A1" s="31"/>
      <c r="B1" s="213" t="s">
        <v>40</v>
      </c>
      <c r="C1" s="213"/>
      <c r="D1" s="213"/>
      <c r="E1" s="213"/>
      <c r="F1" s="47"/>
      <c r="G1" s="46"/>
      <c r="H1" s="46"/>
      <c r="I1" s="46"/>
    </row>
    <row r="2" spans="1:9" ht="12.75">
      <c r="A2" s="32"/>
      <c r="B2" s="211" t="s">
        <v>1</v>
      </c>
      <c r="C2" s="211"/>
      <c r="D2" s="211"/>
      <c r="E2" s="211"/>
      <c r="F2" s="67"/>
      <c r="G2" s="46"/>
      <c r="H2" s="46"/>
      <c r="I2" s="46"/>
    </row>
    <row r="3" spans="1:9" ht="12.75">
      <c r="A3" s="32"/>
      <c r="B3" s="211" t="s">
        <v>41</v>
      </c>
      <c r="C3" s="211"/>
      <c r="D3" s="211"/>
      <c r="E3" s="211"/>
      <c r="F3" s="67"/>
      <c r="G3" s="46"/>
      <c r="H3" s="46"/>
      <c r="I3" s="46"/>
    </row>
    <row r="4" spans="1:9" ht="12.75">
      <c r="A4" s="32"/>
      <c r="B4" s="211" t="s">
        <v>141</v>
      </c>
      <c r="C4" s="211"/>
      <c r="D4" s="211"/>
      <c r="E4" s="211"/>
      <c r="F4" s="67"/>
      <c r="G4" s="46"/>
      <c r="H4" s="46"/>
      <c r="I4" s="46"/>
    </row>
    <row r="5" spans="1:9" ht="12.75">
      <c r="A5" s="32"/>
      <c r="B5" s="211" t="s">
        <v>116</v>
      </c>
      <c r="C5" s="211"/>
      <c r="D5" s="211"/>
      <c r="E5" s="211"/>
      <c r="F5" s="67"/>
      <c r="G5" s="46"/>
      <c r="H5" s="46"/>
      <c r="I5" s="46"/>
    </row>
    <row r="6" spans="1:9" ht="12.75">
      <c r="A6" s="32"/>
      <c r="B6" s="18"/>
      <c r="C6" s="18"/>
      <c r="D6" s="18"/>
      <c r="E6" s="18"/>
      <c r="F6" s="48"/>
      <c r="G6" s="18"/>
      <c r="H6" s="18"/>
      <c r="I6" s="18"/>
    </row>
    <row r="7" spans="1:6" ht="12.75">
      <c r="A7" s="32"/>
      <c r="F7" s="33"/>
    </row>
    <row r="8" spans="1:6" ht="12.75">
      <c r="A8" s="32"/>
      <c r="B8" s="216" t="s">
        <v>67</v>
      </c>
      <c r="C8" s="216" t="s">
        <v>42</v>
      </c>
      <c r="D8" s="1" t="s">
        <v>104</v>
      </c>
      <c r="E8" s="1" t="s">
        <v>104</v>
      </c>
      <c r="F8" s="33"/>
    </row>
    <row r="9" spans="1:6" ht="12.75">
      <c r="A9" s="32"/>
      <c r="B9" s="216"/>
      <c r="C9" s="216"/>
      <c r="D9" s="1" t="s">
        <v>5</v>
      </c>
      <c r="E9" s="1" t="s">
        <v>6</v>
      </c>
      <c r="F9" s="33"/>
    </row>
    <row r="10" spans="1:6" ht="12.75">
      <c r="A10" s="32"/>
      <c r="B10" s="216"/>
      <c r="C10" s="216"/>
      <c r="D10" s="29">
        <v>43830</v>
      </c>
      <c r="E10" s="29">
        <v>43465</v>
      </c>
      <c r="F10" s="33"/>
    </row>
    <row r="11" spans="1:6" ht="12.75">
      <c r="A11" s="32"/>
      <c r="C11" s="3"/>
      <c r="D11" s="11"/>
      <c r="E11" s="11"/>
      <c r="F11" s="33"/>
    </row>
    <row r="12" spans="1:8" ht="15">
      <c r="A12" s="32"/>
      <c r="B12" s="42"/>
      <c r="C12" s="3" t="s">
        <v>43</v>
      </c>
      <c r="D12" s="193">
        <f>SUM(D14:D15)</f>
        <v>1849205661</v>
      </c>
      <c r="E12" s="193">
        <f>SUM(E14:E15)</f>
        <v>1598766396</v>
      </c>
      <c r="F12" s="33"/>
      <c r="H12" s="199"/>
    </row>
    <row r="13" spans="1:6" ht="12.75">
      <c r="A13" s="32"/>
      <c r="B13" s="18"/>
      <c r="D13" s="194"/>
      <c r="E13" s="195"/>
      <c r="F13" s="33"/>
    </row>
    <row r="14" spans="1:6" ht="12.75">
      <c r="A14" s="32"/>
      <c r="B14" s="18">
        <v>41</v>
      </c>
      <c r="C14" s="2" t="s">
        <v>44</v>
      </c>
      <c r="D14" s="196">
        <v>451240948</v>
      </c>
      <c r="E14" s="196">
        <v>403814544</v>
      </c>
      <c r="F14" s="54"/>
    </row>
    <row r="15" spans="1:6" ht="12.75">
      <c r="A15" s="32"/>
      <c r="B15" s="18">
        <v>44</v>
      </c>
      <c r="C15" s="2" t="s">
        <v>45</v>
      </c>
      <c r="D15" s="196">
        <v>1397964713</v>
      </c>
      <c r="E15" s="196">
        <v>1194951852</v>
      </c>
      <c r="F15" s="33"/>
    </row>
    <row r="16" spans="1:6" ht="12.75">
      <c r="A16" s="32"/>
      <c r="B16" s="18"/>
      <c r="C16" s="19"/>
      <c r="D16" s="194"/>
      <c r="E16" s="195"/>
      <c r="F16" s="33"/>
    </row>
    <row r="17" spans="1:6" ht="15">
      <c r="A17" s="32"/>
      <c r="B17" s="42"/>
      <c r="C17" s="3" t="s">
        <v>46</v>
      </c>
      <c r="D17" s="193">
        <f>SUM(D19:D19)</f>
        <v>1817303242</v>
      </c>
      <c r="E17" s="193">
        <f>SUM(E19:E19)</f>
        <v>1602720374</v>
      </c>
      <c r="F17" s="33"/>
    </row>
    <row r="18" spans="1:6" ht="12.75">
      <c r="A18" s="32"/>
      <c r="B18" s="3"/>
      <c r="C18" s="3"/>
      <c r="D18" s="140"/>
      <c r="E18" s="164"/>
      <c r="F18" s="54"/>
    </row>
    <row r="19" spans="1:6" ht="12.75">
      <c r="A19" s="32"/>
      <c r="B19" s="18">
        <v>51</v>
      </c>
      <c r="C19" s="2" t="s">
        <v>47</v>
      </c>
      <c r="D19" s="197">
        <v>1817303242</v>
      </c>
      <c r="E19" s="197">
        <v>1602720374</v>
      </c>
      <c r="F19" s="54"/>
    </row>
    <row r="20" spans="1:6" ht="12.75">
      <c r="A20" s="32"/>
      <c r="B20" s="18"/>
      <c r="D20" s="197"/>
      <c r="E20" s="198"/>
      <c r="F20" s="33"/>
    </row>
    <row r="21" spans="1:6" ht="12.75">
      <c r="A21" s="32"/>
      <c r="B21" s="18"/>
      <c r="C21" s="3" t="s">
        <v>65</v>
      </c>
      <c r="D21" s="201">
        <f>D12-D17</f>
        <v>31902419</v>
      </c>
      <c r="E21" s="207">
        <f>E12-E17</f>
        <v>-3953978</v>
      </c>
      <c r="F21" s="33"/>
    </row>
    <row r="22" spans="1:6" ht="12.75">
      <c r="A22" s="32"/>
      <c r="B22" s="18"/>
      <c r="D22" s="141"/>
      <c r="E22" s="198"/>
      <c r="F22" s="33"/>
    </row>
    <row r="23" spans="1:6" ht="12.75">
      <c r="A23" s="32"/>
      <c r="B23" s="18"/>
      <c r="D23" s="141"/>
      <c r="E23" s="198"/>
      <c r="F23" s="33"/>
    </row>
    <row r="24" spans="1:6" ht="12.75">
      <c r="A24" s="32"/>
      <c r="B24" s="18"/>
      <c r="C24" s="3" t="s">
        <v>49</v>
      </c>
      <c r="D24" s="140">
        <f>SUM(D26:D28)</f>
        <v>62563589</v>
      </c>
      <c r="E24" s="140">
        <f>SUM(E26:E28)</f>
        <v>62011197</v>
      </c>
      <c r="F24" s="33"/>
    </row>
    <row r="25" spans="1:6" ht="12.75">
      <c r="A25" s="32"/>
      <c r="B25" s="18"/>
      <c r="C25" s="3"/>
      <c r="D25" s="140"/>
      <c r="E25" s="164"/>
      <c r="F25" s="33"/>
    </row>
    <row r="26" spans="1:6" ht="12.75">
      <c r="A26" s="32"/>
      <c r="B26" s="18">
        <v>53</v>
      </c>
      <c r="C26" s="72" t="s">
        <v>127</v>
      </c>
      <c r="D26" s="141">
        <v>62563589</v>
      </c>
      <c r="E26" s="141">
        <v>61740272</v>
      </c>
      <c r="F26" s="33"/>
    </row>
    <row r="27" spans="1:6" ht="12.75">
      <c r="A27" s="32"/>
      <c r="B27" s="18">
        <v>57</v>
      </c>
      <c r="C27" s="72" t="s">
        <v>95</v>
      </c>
      <c r="D27" s="141">
        <v>0</v>
      </c>
      <c r="E27" s="141">
        <v>270925</v>
      </c>
      <c r="F27" s="33"/>
    </row>
    <row r="28" spans="1:6" ht="12.75">
      <c r="A28" s="32"/>
      <c r="B28" s="18">
        <v>58</v>
      </c>
      <c r="C28" s="22" t="s">
        <v>49</v>
      </c>
      <c r="D28" s="141">
        <v>0</v>
      </c>
      <c r="E28" s="141">
        <v>0</v>
      </c>
      <c r="F28" s="33"/>
    </row>
    <row r="29" spans="1:6" ht="12.75">
      <c r="A29" s="32"/>
      <c r="B29" s="18"/>
      <c r="D29" s="141"/>
      <c r="E29" s="198"/>
      <c r="F29" s="33"/>
    </row>
    <row r="30" spans="1:6" ht="12.75">
      <c r="A30" s="32"/>
      <c r="B30" s="18"/>
      <c r="D30" s="141"/>
      <c r="E30" s="198"/>
      <c r="F30" s="33"/>
    </row>
    <row r="31" spans="1:6" ht="13.5" thickBot="1">
      <c r="A31" s="32"/>
      <c r="B31" s="18"/>
      <c r="C31" s="3" t="s">
        <v>50</v>
      </c>
      <c r="D31" s="200">
        <f>D12-D17-D24</f>
        <v>-30661170</v>
      </c>
      <c r="E31" s="200">
        <f>E12-E17-E24</f>
        <v>-65965175</v>
      </c>
      <c r="F31" s="33"/>
    </row>
    <row r="32" spans="1:6" ht="13.5" thickTop="1">
      <c r="A32" s="32"/>
      <c r="B32" s="18"/>
      <c r="D32" s="20"/>
      <c r="E32" s="21"/>
      <c r="F32" s="33"/>
    </row>
    <row r="33" spans="1:6" ht="15">
      <c r="A33" s="32"/>
      <c r="B33" s="17"/>
      <c r="C33" s="17"/>
      <c r="D33" s="9"/>
      <c r="E33" s="9"/>
      <c r="F33" s="33"/>
    </row>
    <row r="34" spans="1:6" ht="12.75">
      <c r="A34" s="32"/>
      <c r="B34" s="3"/>
      <c r="C34" s="3"/>
      <c r="D34" s="11"/>
      <c r="E34" s="11"/>
      <c r="F34" s="33"/>
    </row>
    <row r="35" spans="1:6" ht="12.75">
      <c r="A35" s="32"/>
      <c r="B35" s="18"/>
      <c r="D35" s="20"/>
      <c r="E35" s="21"/>
      <c r="F35" s="33"/>
    </row>
    <row r="36" spans="1:6" ht="12.75">
      <c r="A36" s="32"/>
      <c r="B36" s="18"/>
      <c r="D36" s="20"/>
      <c r="E36" s="21"/>
      <c r="F36" s="33"/>
    </row>
    <row r="37" spans="1:6" ht="12.75">
      <c r="A37" s="32"/>
      <c r="B37" s="3"/>
      <c r="C37" s="3" t="s">
        <v>148</v>
      </c>
      <c r="D37" s="220" t="s">
        <v>99</v>
      </c>
      <c r="E37" s="220"/>
      <c r="F37" s="33"/>
    </row>
    <row r="38" spans="1:6" ht="12.75">
      <c r="A38" s="32"/>
      <c r="C38" s="22" t="s">
        <v>81</v>
      </c>
      <c r="D38" s="221" t="s">
        <v>100</v>
      </c>
      <c r="E38" s="221"/>
      <c r="F38" s="33"/>
    </row>
    <row r="39" spans="1:6" ht="12.75">
      <c r="A39" s="32"/>
      <c r="F39" s="33"/>
    </row>
    <row r="40" spans="1:6" ht="12.75">
      <c r="A40" s="32"/>
      <c r="F40" s="33"/>
    </row>
    <row r="41" spans="1:6" ht="15.75" thickBot="1">
      <c r="A41" s="34"/>
      <c r="B41" s="68"/>
      <c r="C41" s="69"/>
      <c r="D41" s="70"/>
      <c r="E41" s="70"/>
      <c r="F41" s="36"/>
    </row>
    <row r="42" spans="2:5" ht="15">
      <c r="B42" s="18"/>
      <c r="C42" s="17"/>
      <c r="D42" s="23"/>
      <c r="E42" s="23"/>
    </row>
    <row r="43" spans="2:5" ht="15">
      <c r="B43" s="18"/>
      <c r="C43" s="17"/>
      <c r="D43" s="23"/>
      <c r="E43" s="23"/>
    </row>
    <row r="44" spans="2:5" ht="15">
      <c r="B44" s="18"/>
      <c r="C44" s="17"/>
      <c r="D44" s="23"/>
      <c r="E44" s="23"/>
    </row>
  </sheetData>
  <sheetProtection/>
  <mergeCells count="9">
    <mergeCell ref="D37:E37"/>
    <mergeCell ref="D38:E38"/>
    <mergeCell ref="B1:E1"/>
    <mergeCell ref="B2:E2"/>
    <mergeCell ref="B3:E3"/>
    <mergeCell ref="B8:B10"/>
    <mergeCell ref="C8:C10"/>
    <mergeCell ref="B5:E5"/>
    <mergeCell ref="B4:E4"/>
  </mergeCells>
  <printOptions horizontalCentered="1"/>
  <pageMargins left="0.35433070866141736" right="0.35433070866141736" top="0.4330708661417323" bottom="0.5905511811023623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PageLayoutView="0" workbookViewId="0" topLeftCell="A25">
      <selection activeCell="C53" sqref="C53"/>
    </sheetView>
  </sheetViews>
  <sheetFormatPr defaultColWidth="11.421875" defaultRowHeight="12.75"/>
  <cols>
    <col min="1" max="1" width="3.7109375" style="2" customWidth="1"/>
    <col min="2" max="2" width="7.7109375" style="43" customWidth="1"/>
    <col min="3" max="3" width="42.421875" style="2" customWidth="1"/>
    <col min="4" max="5" width="25.7109375" style="2" customWidth="1"/>
    <col min="6" max="6" width="3.7109375" style="2" customWidth="1"/>
    <col min="7" max="16384" width="11.421875" style="2" customWidth="1"/>
  </cols>
  <sheetData>
    <row r="1" spans="1:9" ht="12.75">
      <c r="A1" s="31"/>
      <c r="B1" s="213" t="s">
        <v>51</v>
      </c>
      <c r="C1" s="213"/>
      <c r="D1" s="213"/>
      <c r="E1" s="213"/>
      <c r="F1" s="47"/>
      <c r="G1" s="46"/>
      <c r="H1" s="46"/>
      <c r="I1" s="46"/>
    </row>
    <row r="2" spans="1:9" ht="12.75">
      <c r="A2" s="32"/>
      <c r="B2" s="211" t="s">
        <v>1</v>
      </c>
      <c r="C2" s="211"/>
      <c r="D2" s="211"/>
      <c r="E2" s="211"/>
      <c r="F2" s="48"/>
      <c r="G2" s="18"/>
      <c r="H2" s="18"/>
      <c r="I2" s="18"/>
    </row>
    <row r="3" spans="1:9" ht="12.75">
      <c r="A3" s="32"/>
      <c r="B3" s="211" t="s">
        <v>41</v>
      </c>
      <c r="C3" s="211"/>
      <c r="D3" s="211"/>
      <c r="E3" s="211"/>
      <c r="F3" s="48"/>
      <c r="G3" s="18"/>
      <c r="H3" s="18"/>
      <c r="I3" s="18"/>
    </row>
    <row r="4" spans="1:9" ht="12.75">
      <c r="A4" s="32"/>
      <c r="B4" s="211" t="s">
        <v>142</v>
      </c>
      <c r="C4" s="211"/>
      <c r="D4" s="211"/>
      <c r="E4" s="211"/>
      <c r="F4" s="48"/>
      <c r="G4" s="18"/>
      <c r="H4" s="18"/>
      <c r="I4" s="18"/>
    </row>
    <row r="5" spans="1:9" ht="13.5" thickBot="1">
      <c r="A5" s="34"/>
      <c r="B5" s="222" t="s">
        <v>116</v>
      </c>
      <c r="C5" s="222"/>
      <c r="D5" s="222"/>
      <c r="E5" s="222"/>
      <c r="F5" s="57"/>
      <c r="G5" s="18"/>
      <c r="H5" s="18"/>
      <c r="I5" s="18"/>
    </row>
    <row r="6" spans="1:9" ht="12.75">
      <c r="A6" s="32"/>
      <c r="C6" s="18"/>
      <c r="D6" s="18"/>
      <c r="E6" s="18"/>
      <c r="F6" s="48"/>
      <c r="G6" s="18"/>
      <c r="H6" s="18"/>
      <c r="I6" s="18"/>
    </row>
    <row r="7" spans="1:9" ht="12.75">
      <c r="A7" s="32"/>
      <c r="B7" s="45"/>
      <c r="C7" s="1"/>
      <c r="D7" s="1" t="s">
        <v>104</v>
      </c>
      <c r="E7" s="1" t="s">
        <v>104</v>
      </c>
      <c r="F7" s="49"/>
      <c r="G7" s="1"/>
      <c r="H7" s="1"/>
      <c r="I7" s="1"/>
    </row>
    <row r="8" spans="1:9" ht="12.75">
      <c r="A8" s="32"/>
      <c r="B8" s="1" t="s">
        <v>67</v>
      </c>
      <c r="C8" s="1" t="s">
        <v>4</v>
      </c>
      <c r="D8" s="1" t="s">
        <v>5</v>
      </c>
      <c r="E8" s="1" t="s">
        <v>5</v>
      </c>
      <c r="F8" s="49"/>
      <c r="G8" s="1"/>
      <c r="H8" s="1"/>
      <c r="I8" s="1"/>
    </row>
    <row r="9" spans="1:6" ht="12.75">
      <c r="A9" s="32"/>
      <c r="D9" s="29">
        <v>43830</v>
      </c>
      <c r="E9" s="29">
        <v>43465</v>
      </c>
      <c r="F9" s="33"/>
    </row>
    <row r="10" spans="1:6" ht="12.75">
      <c r="A10" s="32"/>
      <c r="D10" s="29"/>
      <c r="E10" s="29"/>
      <c r="F10" s="33"/>
    </row>
    <row r="11" spans="1:9" ht="12.75">
      <c r="A11" s="32"/>
      <c r="C11" s="3" t="s">
        <v>43</v>
      </c>
      <c r="D11" s="140">
        <f>D13+D16</f>
        <v>1849205661</v>
      </c>
      <c r="E11" s="140">
        <f>E13+E16</f>
        <v>1598766396</v>
      </c>
      <c r="F11" s="50"/>
      <c r="G11" s="3"/>
      <c r="H11" s="4"/>
      <c r="I11" s="4"/>
    </row>
    <row r="12" spans="1:9" ht="12.75">
      <c r="A12" s="32"/>
      <c r="C12" s="3"/>
      <c r="D12" s="140"/>
      <c r="E12" s="140"/>
      <c r="F12" s="50"/>
      <c r="G12" s="3"/>
      <c r="H12" s="11"/>
      <c r="I12" s="21"/>
    </row>
    <row r="13" spans="1:9" ht="15">
      <c r="A13" s="32"/>
      <c r="B13" s="44">
        <v>41</v>
      </c>
      <c r="C13" s="17" t="s">
        <v>44</v>
      </c>
      <c r="D13" s="140">
        <f>D14+D15</f>
        <v>451240948</v>
      </c>
      <c r="E13" s="140">
        <f>E14+E15</f>
        <v>403814544</v>
      </c>
      <c r="F13" s="51"/>
      <c r="G13" s="11"/>
      <c r="H13" s="9"/>
      <c r="I13" s="9"/>
    </row>
    <row r="14" spans="1:9" ht="12.75">
      <c r="A14" s="32"/>
      <c r="B14" s="43">
        <v>4110</v>
      </c>
      <c r="C14" s="2" t="s">
        <v>73</v>
      </c>
      <c r="D14" s="196">
        <v>451240948</v>
      </c>
      <c r="E14" s="196">
        <v>403814544</v>
      </c>
      <c r="F14" s="33"/>
      <c r="H14" s="18"/>
      <c r="I14" s="18"/>
    </row>
    <row r="15" spans="1:9" ht="12.75">
      <c r="A15" s="32"/>
      <c r="D15" s="196"/>
      <c r="E15" s="196"/>
      <c r="F15" s="33"/>
      <c r="H15" s="18"/>
      <c r="I15" s="18"/>
    </row>
    <row r="16" spans="1:9" ht="15">
      <c r="A16" s="32"/>
      <c r="B16" s="44">
        <v>44</v>
      </c>
      <c r="C16" s="17" t="s">
        <v>52</v>
      </c>
      <c r="D16" s="140">
        <f>SUM(D17:D17)</f>
        <v>1397964713</v>
      </c>
      <c r="E16" s="140">
        <f>SUM(E17:E17)</f>
        <v>1194951852</v>
      </c>
      <c r="F16" s="33"/>
      <c r="H16" s="16"/>
      <c r="I16" s="16"/>
    </row>
    <row r="17" spans="1:9" ht="12.75">
      <c r="A17" s="32"/>
      <c r="B17" s="43">
        <v>4428</v>
      </c>
      <c r="C17" s="19" t="s">
        <v>74</v>
      </c>
      <c r="D17" s="196">
        <v>1397964713</v>
      </c>
      <c r="E17" s="196">
        <v>1194951852</v>
      </c>
      <c r="F17" s="52"/>
      <c r="G17" s="20"/>
      <c r="H17" s="21"/>
      <c r="I17" s="21"/>
    </row>
    <row r="18" spans="1:9" ht="15">
      <c r="A18" s="32"/>
      <c r="B18" s="44"/>
      <c r="C18" s="17"/>
      <c r="D18" s="193"/>
      <c r="E18" s="193"/>
      <c r="F18" s="52"/>
      <c r="H18" s="16"/>
      <c r="I18" s="16"/>
    </row>
    <row r="19" spans="1:9" ht="12.75">
      <c r="A19" s="32"/>
      <c r="B19" s="45"/>
      <c r="C19" s="3" t="s">
        <v>46</v>
      </c>
      <c r="D19" s="140">
        <f>D21</f>
        <v>1817303242</v>
      </c>
      <c r="E19" s="140">
        <f>E21</f>
        <v>1602720374</v>
      </c>
      <c r="F19" s="52"/>
      <c r="H19" s="16"/>
      <c r="I19" s="16"/>
    </row>
    <row r="20" spans="1:9" ht="12.75">
      <c r="A20" s="32"/>
      <c r="D20" s="197"/>
      <c r="E20" s="197"/>
      <c r="F20" s="53"/>
      <c r="G20" s="3"/>
      <c r="H20" s="4"/>
      <c r="I20" s="4"/>
    </row>
    <row r="21" spans="1:9" ht="15">
      <c r="A21" s="32"/>
      <c r="B21" s="45">
        <v>51</v>
      </c>
      <c r="C21" s="17" t="s">
        <v>47</v>
      </c>
      <c r="D21" s="140">
        <f>SUM(D22:D27)</f>
        <v>1817303242</v>
      </c>
      <c r="E21" s="140">
        <f>SUM(E22:E27)</f>
        <v>1602720374</v>
      </c>
      <c r="F21" s="52"/>
      <c r="H21" s="16"/>
      <c r="I21" s="16"/>
    </row>
    <row r="22" spans="1:9" ht="12.75">
      <c r="A22" s="32"/>
      <c r="B22" s="43">
        <v>5101</v>
      </c>
      <c r="C22" s="2" t="s">
        <v>53</v>
      </c>
      <c r="D22" s="197">
        <v>673784654</v>
      </c>
      <c r="E22" s="197">
        <v>603802802</v>
      </c>
      <c r="F22" s="50"/>
      <c r="H22" s="16"/>
      <c r="I22" s="16"/>
    </row>
    <row r="23" spans="1:9" ht="12.75">
      <c r="A23" s="32"/>
      <c r="B23" s="43">
        <v>5103</v>
      </c>
      <c r="C23" s="2" t="s">
        <v>54</v>
      </c>
      <c r="D23" s="197">
        <v>195835300</v>
      </c>
      <c r="E23" s="197">
        <v>172909600</v>
      </c>
      <c r="F23" s="53"/>
      <c r="G23" s="3"/>
      <c r="H23" s="4"/>
      <c r="I23" s="4"/>
    </row>
    <row r="24" spans="1:9" ht="12.75">
      <c r="A24" s="32"/>
      <c r="B24" s="43">
        <v>5104</v>
      </c>
      <c r="C24" s="22" t="s">
        <v>55</v>
      </c>
      <c r="D24" s="141">
        <v>39108800</v>
      </c>
      <c r="E24" s="141">
        <v>34349300</v>
      </c>
      <c r="F24" s="52"/>
      <c r="H24" s="16"/>
      <c r="I24" s="16"/>
    </row>
    <row r="25" spans="1:9" ht="12.75">
      <c r="A25" s="32"/>
      <c r="B25" s="43">
        <v>5107</v>
      </c>
      <c r="C25" s="72" t="s">
        <v>128</v>
      </c>
      <c r="D25" s="141">
        <v>386259757</v>
      </c>
      <c r="E25" s="141">
        <v>359432190</v>
      </c>
      <c r="F25" s="52"/>
      <c r="H25" s="16"/>
      <c r="I25" s="16"/>
    </row>
    <row r="26" spans="1:9" ht="12.75">
      <c r="A26" s="32"/>
      <c r="B26" s="43">
        <v>5108</v>
      </c>
      <c r="C26" s="72" t="s">
        <v>129</v>
      </c>
      <c r="D26" s="141">
        <v>71772011</v>
      </c>
      <c r="E26" s="141">
        <v>45100415</v>
      </c>
      <c r="F26" s="52"/>
      <c r="H26" s="16"/>
      <c r="I26" s="16"/>
    </row>
    <row r="27" spans="1:9" ht="12.75">
      <c r="A27" s="32"/>
      <c r="B27" s="43">
        <v>5111</v>
      </c>
      <c r="C27" s="2" t="s">
        <v>56</v>
      </c>
      <c r="D27" s="197">
        <v>450542720</v>
      </c>
      <c r="E27" s="197">
        <v>387126067</v>
      </c>
      <c r="F27" s="52"/>
      <c r="H27" s="16"/>
      <c r="I27" s="16"/>
    </row>
    <row r="28" spans="1:9" ht="12.75">
      <c r="A28" s="32"/>
      <c r="D28" s="197"/>
      <c r="E28" s="197"/>
      <c r="F28" s="53"/>
      <c r="G28" s="3"/>
      <c r="H28" s="4"/>
      <c r="I28" s="4"/>
    </row>
    <row r="29" spans="1:9" ht="12.75">
      <c r="A29" s="32"/>
      <c r="C29" s="3" t="s">
        <v>57</v>
      </c>
      <c r="D29" s="201">
        <f>SUM(D11-D19)</f>
        <v>31902419</v>
      </c>
      <c r="E29" s="201">
        <f>SUM(E11-E19)</f>
        <v>-3953978</v>
      </c>
      <c r="F29" s="52"/>
      <c r="G29" s="28"/>
      <c r="H29" s="16"/>
      <c r="I29" s="16"/>
    </row>
    <row r="30" spans="1:9" ht="12.75">
      <c r="A30" s="32"/>
      <c r="D30" s="197"/>
      <c r="E30" s="197"/>
      <c r="F30" s="53"/>
      <c r="G30" s="3"/>
      <c r="H30" s="4"/>
      <c r="I30" s="4"/>
    </row>
    <row r="31" spans="1:9" ht="12.75">
      <c r="A31" s="32"/>
      <c r="D31" s="197"/>
      <c r="E31" s="197"/>
      <c r="F31" s="52"/>
      <c r="H31" s="16"/>
      <c r="I31" s="16"/>
    </row>
    <row r="32" spans="1:9" ht="15">
      <c r="A32" s="32"/>
      <c r="C32" s="17" t="s">
        <v>48</v>
      </c>
      <c r="D32" s="193">
        <f>D34</f>
        <v>0</v>
      </c>
      <c r="E32" s="193">
        <f>E34</f>
        <v>0</v>
      </c>
      <c r="F32" s="52"/>
      <c r="H32" s="16"/>
      <c r="I32" s="16"/>
    </row>
    <row r="33" spans="1:9" ht="15">
      <c r="A33" s="32"/>
      <c r="B33" s="44"/>
      <c r="C33" s="17"/>
      <c r="D33" s="194"/>
      <c r="E33" s="194"/>
      <c r="F33" s="33"/>
      <c r="H33" s="16"/>
      <c r="I33" s="16"/>
    </row>
    <row r="34" spans="1:9" ht="15">
      <c r="A34" s="32"/>
      <c r="B34" s="45">
        <v>48</v>
      </c>
      <c r="C34" s="17" t="s">
        <v>58</v>
      </c>
      <c r="D34" s="140">
        <f>SUM(D35:D35)</f>
        <v>0</v>
      </c>
      <c r="E34" s="140">
        <f>SUM(E35:E35)</f>
        <v>0</v>
      </c>
      <c r="F34" s="33"/>
      <c r="H34" s="16"/>
      <c r="I34" s="16"/>
    </row>
    <row r="35" spans="1:9" ht="12.75">
      <c r="A35" s="32"/>
      <c r="B35" s="43">
        <v>4810</v>
      </c>
      <c r="C35" s="2" t="s">
        <v>59</v>
      </c>
      <c r="D35" s="197">
        <v>0</v>
      </c>
      <c r="E35" s="197">
        <v>0</v>
      </c>
      <c r="F35" s="54"/>
      <c r="H35" s="16"/>
      <c r="I35" s="16"/>
    </row>
    <row r="36" spans="1:9" ht="12.75">
      <c r="A36" s="32"/>
      <c r="D36" s="194"/>
      <c r="E36" s="194"/>
      <c r="F36" s="33"/>
      <c r="H36" s="16"/>
      <c r="I36" s="16"/>
    </row>
    <row r="37" spans="1:9" ht="15">
      <c r="A37" s="32"/>
      <c r="C37" s="17" t="s">
        <v>49</v>
      </c>
      <c r="D37" s="193">
        <f>D39+D42+D45</f>
        <v>62563589</v>
      </c>
      <c r="E37" s="193">
        <f>E39+E42+E45</f>
        <v>62011197</v>
      </c>
      <c r="F37" s="33"/>
      <c r="G37" s="24"/>
      <c r="H37" s="23"/>
      <c r="I37" s="23"/>
    </row>
    <row r="38" spans="1:9" ht="12.75">
      <c r="A38" s="32"/>
      <c r="D38" s="197"/>
      <c r="E38" s="197"/>
      <c r="F38" s="33"/>
      <c r="H38" s="21"/>
      <c r="I38" s="21"/>
    </row>
    <row r="39" spans="1:9" ht="15">
      <c r="A39" s="32"/>
      <c r="B39" s="45">
        <v>53</v>
      </c>
      <c r="C39" s="17" t="s">
        <v>130</v>
      </c>
      <c r="D39" s="140">
        <f>D40</f>
        <v>62563589</v>
      </c>
      <c r="E39" s="140">
        <f>E40</f>
        <v>61740272</v>
      </c>
      <c r="F39" s="33"/>
      <c r="H39" s="21"/>
      <c r="I39" s="21"/>
    </row>
    <row r="40" spans="1:9" ht="12.75">
      <c r="A40" s="32"/>
      <c r="B40" s="43">
        <v>536000</v>
      </c>
      <c r="C40" s="22" t="s">
        <v>131</v>
      </c>
      <c r="D40" s="197">
        <v>62563589</v>
      </c>
      <c r="E40" s="197">
        <v>61740272</v>
      </c>
      <c r="F40" s="33"/>
      <c r="H40" s="21"/>
      <c r="I40" s="21"/>
    </row>
    <row r="41" spans="1:9" ht="12.75">
      <c r="A41" s="32"/>
      <c r="D41" s="197"/>
      <c r="E41" s="197"/>
      <c r="F41" s="33"/>
      <c r="H41" s="21"/>
      <c r="I41" s="21"/>
    </row>
    <row r="42" spans="1:9" s="3" customFormat="1" ht="15">
      <c r="A42" s="62"/>
      <c r="B42" s="45">
        <v>57</v>
      </c>
      <c r="C42" s="17" t="s">
        <v>85</v>
      </c>
      <c r="D42" s="140">
        <f>D43</f>
        <v>0</v>
      </c>
      <c r="E42" s="140">
        <f>E43</f>
        <v>270925</v>
      </c>
      <c r="F42" s="63"/>
      <c r="H42" s="11"/>
      <c r="I42" s="11"/>
    </row>
    <row r="43" spans="1:9" ht="12.75">
      <c r="A43" s="32"/>
      <c r="B43" s="43">
        <v>5705</v>
      </c>
      <c r="C43" s="2" t="s">
        <v>86</v>
      </c>
      <c r="D43" s="197"/>
      <c r="E43" s="197">
        <v>270925</v>
      </c>
      <c r="F43" s="33"/>
      <c r="H43" s="21"/>
      <c r="I43" s="21"/>
    </row>
    <row r="44" spans="1:9" ht="12.75">
      <c r="A44" s="32"/>
      <c r="D44" s="197"/>
      <c r="E44" s="197"/>
      <c r="F44" s="33"/>
      <c r="H44" s="21"/>
      <c r="I44" s="21"/>
    </row>
    <row r="45" spans="1:9" ht="15">
      <c r="A45" s="32"/>
      <c r="B45" s="45">
        <v>58</v>
      </c>
      <c r="C45" s="17" t="s">
        <v>60</v>
      </c>
      <c r="D45" s="140">
        <f>SUM(D46:D46)</f>
        <v>0</v>
      </c>
      <c r="E45" s="140">
        <f>SUM(E46:E46)</f>
        <v>0</v>
      </c>
      <c r="F45" s="33"/>
      <c r="H45" s="21"/>
      <c r="I45" s="21"/>
    </row>
    <row r="46" spans="1:9" ht="12.75">
      <c r="A46" s="32"/>
      <c r="B46" s="43">
        <v>5802</v>
      </c>
      <c r="C46" s="22" t="s">
        <v>89</v>
      </c>
      <c r="D46" s="141">
        <v>0</v>
      </c>
      <c r="E46" s="141">
        <v>0</v>
      </c>
      <c r="F46" s="33"/>
      <c r="G46" s="27"/>
      <c r="H46" s="21"/>
      <c r="I46" s="21"/>
    </row>
    <row r="47" spans="1:9" ht="15">
      <c r="A47" s="32"/>
      <c r="C47" s="17"/>
      <c r="D47" s="193"/>
      <c r="E47" s="193"/>
      <c r="F47" s="33"/>
      <c r="H47" s="21"/>
      <c r="I47" s="21"/>
    </row>
    <row r="48" spans="1:9" ht="15.75" thickBot="1">
      <c r="A48" s="32"/>
      <c r="C48" s="3" t="s">
        <v>50</v>
      </c>
      <c r="D48" s="200">
        <f>D11-D19+D32-D37</f>
        <v>-30661170</v>
      </c>
      <c r="E48" s="200">
        <f>E11-E19+E32-E37</f>
        <v>-65965175</v>
      </c>
      <c r="F48" s="55"/>
      <c r="G48" s="17"/>
      <c r="H48" s="23"/>
      <c r="I48" s="25"/>
    </row>
    <row r="49" spans="1:9" ht="15.75" thickTop="1">
      <c r="A49" s="32"/>
      <c r="C49" s="17"/>
      <c r="D49" s="11"/>
      <c r="F49" s="33"/>
      <c r="H49" s="21"/>
      <c r="I49" s="21"/>
    </row>
    <row r="50" spans="1:9" ht="12.75">
      <c r="A50" s="32"/>
      <c r="D50" s="21"/>
      <c r="E50" s="21"/>
      <c r="F50" s="50"/>
      <c r="G50" s="21"/>
      <c r="H50" s="21"/>
      <c r="I50" s="21"/>
    </row>
    <row r="51" spans="1:9" ht="12.75">
      <c r="A51" s="32"/>
      <c r="D51" s="21"/>
      <c r="E51" s="21"/>
      <c r="F51" s="50"/>
      <c r="G51" s="21"/>
      <c r="H51" s="21"/>
      <c r="I51" s="21"/>
    </row>
    <row r="52" spans="1:9" ht="12.75">
      <c r="A52" s="32"/>
      <c r="D52" s="21"/>
      <c r="E52" s="21"/>
      <c r="F52" s="50"/>
      <c r="G52" s="21"/>
      <c r="H52" s="21"/>
      <c r="I52" s="21"/>
    </row>
    <row r="53" spans="1:9" ht="12.75">
      <c r="A53" s="32"/>
      <c r="B53" s="45"/>
      <c r="C53" s="3" t="s">
        <v>148</v>
      </c>
      <c r="D53" s="3"/>
      <c r="E53" s="3" t="s">
        <v>96</v>
      </c>
      <c r="F53" s="50"/>
      <c r="G53" s="21"/>
      <c r="H53" s="21"/>
      <c r="I53" s="21"/>
    </row>
    <row r="54" spans="1:6" ht="12.75">
      <c r="A54" s="32"/>
      <c r="C54" s="2" t="s">
        <v>81</v>
      </c>
      <c r="D54" s="22"/>
      <c r="E54" s="2" t="s">
        <v>97</v>
      </c>
      <c r="F54" s="33"/>
    </row>
    <row r="55" spans="1:6" ht="12.75">
      <c r="A55" s="32"/>
      <c r="F55" s="33"/>
    </row>
    <row r="56" spans="1:6" ht="12.75">
      <c r="A56" s="32"/>
      <c r="F56" s="33"/>
    </row>
    <row r="57" spans="1:6" ht="13.5" thickBot="1">
      <c r="A57" s="34"/>
      <c r="B57" s="56"/>
      <c r="C57" s="35"/>
      <c r="D57" s="35"/>
      <c r="E57" s="35"/>
      <c r="F57" s="36"/>
    </row>
  </sheetData>
  <sheetProtection/>
  <mergeCells count="5">
    <mergeCell ref="B5:E5"/>
    <mergeCell ref="B1:E1"/>
    <mergeCell ref="B2:E2"/>
    <mergeCell ref="B3:E3"/>
    <mergeCell ref="B4:E4"/>
  </mergeCells>
  <printOptions horizontalCentered="1"/>
  <pageMargins left="0.7874015748031497" right="0.7874015748031497" top="0.1968503937007874" bottom="0.1968503937007874" header="0" footer="0"/>
  <pageSetup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7">
      <selection activeCell="F49" sqref="F49"/>
    </sheetView>
  </sheetViews>
  <sheetFormatPr defaultColWidth="11.421875" defaultRowHeight="12.75"/>
  <cols>
    <col min="1" max="1" width="3.7109375" style="109" customWidth="1"/>
    <col min="2" max="2" width="68.140625" style="109" customWidth="1"/>
    <col min="3" max="3" width="16.8515625" style="109" customWidth="1"/>
    <col min="4" max="4" width="3.7109375" style="109" customWidth="1"/>
    <col min="5" max="5" width="17.28125" style="109" customWidth="1"/>
    <col min="6" max="6" width="16.57421875" style="109" bestFit="1" customWidth="1"/>
    <col min="7" max="7" width="14.8515625" style="109" bestFit="1" customWidth="1"/>
    <col min="8" max="16384" width="11.421875" style="109" customWidth="1"/>
  </cols>
  <sheetData>
    <row r="1" spans="1:4" ht="12.75">
      <c r="A1" s="137"/>
      <c r="B1" s="136"/>
      <c r="C1" s="136"/>
      <c r="D1" s="135"/>
    </row>
    <row r="2" spans="1:4" ht="12.75">
      <c r="A2" s="115"/>
      <c r="B2" s="225" t="s">
        <v>61</v>
      </c>
      <c r="C2" s="225"/>
      <c r="D2" s="113"/>
    </row>
    <row r="3" spans="1:4" ht="12.75">
      <c r="A3" s="115"/>
      <c r="B3" s="134"/>
      <c r="C3" s="114"/>
      <c r="D3" s="113"/>
    </row>
    <row r="4" spans="1:4" ht="12.75">
      <c r="A4" s="115"/>
      <c r="B4" s="225" t="s">
        <v>1</v>
      </c>
      <c r="C4" s="225"/>
      <c r="D4" s="113"/>
    </row>
    <row r="5" spans="1:4" ht="12.75">
      <c r="A5" s="115"/>
      <c r="B5" s="114"/>
      <c r="C5" s="114"/>
      <c r="D5" s="113"/>
    </row>
    <row r="6" spans="1:4" ht="12.75">
      <c r="A6" s="115"/>
      <c r="B6" s="225" t="s">
        <v>62</v>
      </c>
      <c r="C6" s="225"/>
      <c r="D6" s="113"/>
    </row>
    <row r="7" spans="1:4" ht="12.75">
      <c r="A7" s="115"/>
      <c r="B7" s="114"/>
      <c r="C7" s="114"/>
      <c r="D7" s="113"/>
    </row>
    <row r="8" spans="1:4" ht="12.75">
      <c r="A8" s="115"/>
      <c r="B8" s="226" t="s">
        <v>147</v>
      </c>
      <c r="C8" s="224"/>
      <c r="D8" s="113"/>
    </row>
    <row r="9" spans="1:4" ht="12.75">
      <c r="A9" s="115"/>
      <c r="B9" s="114"/>
      <c r="C9" s="114"/>
      <c r="D9" s="113"/>
    </row>
    <row r="10" spans="1:4" ht="12.75">
      <c r="A10" s="115"/>
      <c r="B10" s="224" t="s">
        <v>132</v>
      </c>
      <c r="C10" s="224"/>
      <c r="D10" s="113"/>
    </row>
    <row r="11" spans="1:4" ht="12.75">
      <c r="A11" s="115"/>
      <c r="B11" s="114"/>
      <c r="C11" s="114"/>
      <c r="D11" s="113"/>
    </row>
    <row r="12" spans="1:4" ht="12.75">
      <c r="A12" s="115"/>
      <c r="B12" s="114"/>
      <c r="C12" s="114"/>
      <c r="D12" s="113"/>
    </row>
    <row r="13" spans="1:4" ht="12.75">
      <c r="A13" s="115"/>
      <c r="B13" s="128"/>
      <c r="C13" s="133"/>
      <c r="D13" s="113"/>
    </row>
    <row r="14" spans="1:4" ht="12.75">
      <c r="A14" s="115"/>
      <c r="B14" s="124" t="s">
        <v>133</v>
      </c>
      <c r="C14" s="204">
        <f>'ANEXO-02'!I38</f>
        <v>1316581025</v>
      </c>
      <c r="D14" s="113"/>
    </row>
    <row r="15" spans="1:4" ht="12.75">
      <c r="A15" s="115"/>
      <c r="B15" s="124"/>
      <c r="C15" s="204"/>
      <c r="D15" s="113"/>
    </row>
    <row r="16" spans="1:4" ht="12.75">
      <c r="A16" s="115"/>
      <c r="B16" s="124" t="s">
        <v>143</v>
      </c>
      <c r="C16" s="203">
        <f>C20-C14</f>
        <v>-30661171</v>
      </c>
      <c r="D16" s="113"/>
    </row>
    <row r="17" spans="1:4" ht="12.75">
      <c r="A17" s="115"/>
      <c r="B17" s="124"/>
      <c r="C17" s="204"/>
      <c r="D17" s="113"/>
    </row>
    <row r="18" spans="1:4" ht="12.75">
      <c r="A18" s="115"/>
      <c r="B18" s="124"/>
      <c r="C18" s="204"/>
      <c r="D18" s="113"/>
    </row>
    <row r="19" spans="1:4" ht="12.75">
      <c r="A19" s="115"/>
      <c r="B19" s="124"/>
      <c r="C19" s="204"/>
      <c r="D19" s="113"/>
    </row>
    <row r="20" spans="1:7" ht="13.5" thickBot="1">
      <c r="A20" s="115"/>
      <c r="B20" s="124" t="s">
        <v>144</v>
      </c>
      <c r="C20" s="205">
        <f>'ANEXO-02'!H38</f>
        <v>1285919854</v>
      </c>
      <c r="D20" s="132"/>
      <c r="E20" s="131"/>
      <c r="F20" s="206"/>
      <c r="G20" s="206"/>
    </row>
    <row r="21" spans="1:4" ht="13.5" thickTop="1">
      <c r="A21" s="115"/>
      <c r="B21" s="124"/>
      <c r="C21" s="123"/>
      <c r="D21" s="113"/>
    </row>
    <row r="22" spans="1:4" ht="12.75">
      <c r="A22" s="115"/>
      <c r="B22" s="119"/>
      <c r="C22" s="130"/>
      <c r="D22" s="113"/>
    </row>
    <row r="23" spans="1:4" ht="12.75">
      <c r="A23" s="115"/>
      <c r="B23" s="114"/>
      <c r="C23" s="129"/>
      <c r="D23" s="113"/>
    </row>
    <row r="24" spans="1:4" ht="12.75">
      <c r="A24" s="115"/>
      <c r="B24" s="128"/>
      <c r="C24" s="127"/>
      <c r="D24" s="113"/>
    </row>
    <row r="25" spans="1:4" ht="12.75">
      <c r="A25" s="115"/>
      <c r="B25" s="121"/>
      <c r="C25" s="123"/>
      <c r="D25" s="113"/>
    </row>
    <row r="26" spans="1:4" ht="12.75">
      <c r="A26" s="115"/>
      <c r="B26" s="126" t="s">
        <v>63</v>
      </c>
      <c r="C26" s="123"/>
      <c r="D26" s="113"/>
    </row>
    <row r="27" spans="1:4" ht="12.75">
      <c r="A27" s="115"/>
      <c r="B27" s="121"/>
      <c r="C27" s="123"/>
      <c r="D27" s="113"/>
    </row>
    <row r="28" spans="1:4" ht="12.75">
      <c r="A28" s="115"/>
      <c r="B28" s="125" t="s">
        <v>93</v>
      </c>
      <c r="C28" s="203">
        <f>SUM(C30:C31)</f>
        <v>858537678</v>
      </c>
      <c r="D28" s="113"/>
    </row>
    <row r="29" spans="1:4" ht="12.75">
      <c r="A29" s="115"/>
      <c r="B29" s="125"/>
      <c r="C29" s="202"/>
      <c r="D29" s="113"/>
    </row>
    <row r="30" spans="1:4" ht="12.75">
      <c r="A30" s="115"/>
      <c r="B30" s="124" t="s">
        <v>145</v>
      </c>
      <c r="C30" s="202">
        <v>823233673</v>
      </c>
      <c r="D30" s="113"/>
    </row>
    <row r="31" spans="1:4" ht="12.75">
      <c r="A31" s="115"/>
      <c r="B31" s="124" t="s">
        <v>136</v>
      </c>
      <c r="C31" s="202">
        <v>35304005</v>
      </c>
      <c r="D31" s="113"/>
    </row>
    <row r="32" spans="1:4" ht="12.75">
      <c r="A32" s="115"/>
      <c r="B32" s="125"/>
      <c r="C32" s="202"/>
      <c r="D32" s="113"/>
    </row>
    <row r="33" spans="1:4" ht="12.75">
      <c r="A33" s="115"/>
      <c r="B33" s="125" t="s">
        <v>94</v>
      </c>
      <c r="C33" s="203">
        <f>SUM(C35:C36)</f>
        <v>889198849</v>
      </c>
      <c r="D33" s="113"/>
    </row>
    <row r="34" spans="1:4" ht="12.75">
      <c r="A34" s="115"/>
      <c r="B34" s="125"/>
      <c r="C34" s="202"/>
      <c r="D34" s="113"/>
    </row>
    <row r="35" spans="1:4" ht="12.75">
      <c r="A35" s="115"/>
      <c r="B35" s="124" t="s">
        <v>134</v>
      </c>
      <c r="C35" s="202">
        <v>1</v>
      </c>
      <c r="D35" s="113"/>
    </row>
    <row r="36" spans="1:4" ht="12.75">
      <c r="A36" s="115"/>
      <c r="B36" s="121" t="s">
        <v>135</v>
      </c>
      <c r="C36" s="202">
        <v>889198848</v>
      </c>
      <c r="D36" s="113"/>
    </row>
    <row r="37" spans="1:4" ht="12.75">
      <c r="A37" s="115"/>
      <c r="B37" s="124"/>
      <c r="C37" s="202"/>
      <c r="D37" s="113"/>
    </row>
    <row r="38" spans="1:4" ht="12.75">
      <c r="A38" s="115"/>
      <c r="B38" s="121"/>
      <c r="C38" s="123"/>
      <c r="D38" s="113"/>
    </row>
    <row r="39" spans="1:4" ht="12.75">
      <c r="A39" s="115"/>
      <c r="B39" s="122" t="s">
        <v>146</v>
      </c>
      <c r="C39" s="203">
        <f>C28-C33</f>
        <v>-30661171</v>
      </c>
      <c r="D39" s="113"/>
    </row>
    <row r="40" spans="1:4" ht="12.75">
      <c r="A40" s="115"/>
      <c r="B40" s="121"/>
      <c r="C40" s="120"/>
      <c r="D40" s="113"/>
    </row>
    <row r="41" spans="1:4" ht="12.75">
      <c r="A41" s="115"/>
      <c r="B41" s="119"/>
      <c r="C41" s="118"/>
      <c r="D41" s="113"/>
    </row>
    <row r="42" spans="1:4" ht="12.75">
      <c r="A42" s="115"/>
      <c r="B42" s="114"/>
      <c r="C42" s="114"/>
      <c r="D42" s="113"/>
    </row>
    <row r="43" spans="1:4" ht="12.75">
      <c r="A43" s="115"/>
      <c r="B43" s="114"/>
      <c r="C43" s="114"/>
      <c r="D43" s="113"/>
    </row>
    <row r="44" spans="1:4" ht="12.75">
      <c r="A44" s="115"/>
      <c r="B44" s="114"/>
      <c r="C44" s="114"/>
      <c r="D44" s="113"/>
    </row>
    <row r="45" spans="1:4" ht="12.75">
      <c r="A45" s="115"/>
      <c r="B45" s="114"/>
      <c r="C45" s="114"/>
      <c r="D45" s="113"/>
    </row>
    <row r="46" spans="1:4" ht="12.75">
      <c r="A46" s="115"/>
      <c r="B46" s="114"/>
      <c r="C46" s="114"/>
      <c r="D46" s="113"/>
    </row>
    <row r="47" spans="1:4" ht="12.75">
      <c r="A47" s="115"/>
      <c r="B47" s="114"/>
      <c r="C47" s="114"/>
      <c r="D47" s="113"/>
    </row>
    <row r="48" spans="1:4" ht="12.75">
      <c r="A48" s="115"/>
      <c r="B48" s="227" t="s">
        <v>149</v>
      </c>
      <c r="C48" s="227"/>
      <c r="D48" s="113"/>
    </row>
    <row r="49" spans="1:4" ht="12.75">
      <c r="A49" s="115"/>
      <c r="B49" s="223" t="s">
        <v>101</v>
      </c>
      <c r="C49" s="223"/>
      <c r="D49" s="113"/>
    </row>
    <row r="50" spans="1:4" ht="12.75">
      <c r="A50" s="115"/>
      <c r="B50" s="117"/>
      <c r="C50" s="116"/>
      <c r="D50" s="113"/>
    </row>
    <row r="51" spans="1:4" ht="12.75">
      <c r="A51" s="115"/>
      <c r="B51" s="114"/>
      <c r="C51" s="114"/>
      <c r="D51" s="113"/>
    </row>
    <row r="52" spans="1:4" ht="12.75">
      <c r="A52" s="115"/>
      <c r="B52" s="114"/>
      <c r="C52" s="114"/>
      <c r="D52" s="113"/>
    </row>
    <row r="53" spans="1:4" ht="13.5" thickBot="1">
      <c r="A53" s="112"/>
      <c r="B53" s="111"/>
      <c r="C53" s="111"/>
      <c r="D53" s="110"/>
    </row>
  </sheetData>
  <sheetProtection/>
  <mergeCells count="7">
    <mergeCell ref="B49:C49"/>
    <mergeCell ref="B10:C10"/>
    <mergeCell ref="B2:C2"/>
    <mergeCell ref="B4:C4"/>
    <mergeCell ref="B6:C6"/>
    <mergeCell ref="B8:C8"/>
    <mergeCell ref="B48:C48"/>
  </mergeCells>
  <printOptions horizontalCentered="1"/>
  <pageMargins left="0.6692913385826772" right="0.6692913385826772" top="0.4724409448818898" bottom="0.5511811023622047" header="0" footer="0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DEPARTAMENTAL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NAVAS</dc:creator>
  <cp:keywords/>
  <dc:description/>
  <cp:lastModifiedBy>Joan Jose Navas Diaz</cp:lastModifiedBy>
  <cp:lastPrinted>2020-02-12T22:35:57Z</cp:lastPrinted>
  <dcterms:created xsi:type="dcterms:W3CDTF">2004-07-24T22:38:25Z</dcterms:created>
  <dcterms:modified xsi:type="dcterms:W3CDTF">2020-09-28T16:13:49Z</dcterms:modified>
  <cp:category/>
  <cp:version/>
  <cp:contentType/>
  <cp:contentStatus/>
</cp:coreProperties>
</file>